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เม.ย. 69/"/>
    </mc:Choice>
  </mc:AlternateContent>
  <xr:revisionPtr revIDLastSave="64" documentId="8_{F948A224-AACC-469C-9493-C48AC61AA6ED}" xr6:coauthVersionLast="47" xr6:coauthVersionMax="47" xr10:uidLastSave="{6B933876-BB23-4B42-9FE4-7DC9945A400D}"/>
  <bookViews>
    <workbookView xWindow="768" yWindow="480" windowWidth="14832" windowHeight="11760" tabRatio="801" firstSheet="3" activeTab="3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" sheetId="96" state="hidden" r:id="rId3"/>
    <sheet name="ตาราง 2" sheetId="97" r:id="rId4"/>
    <sheet name="ตาราง 3" sheetId="98" state="hidden" r:id="rId5"/>
    <sheet name="T3_data(t)" sheetId="99" state="hidden" r:id="rId6"/>
    <sheet name="T3_data(t-1)" sheetId="100" state="hidden" r:id="rId7"/>
    <sheet name="ตาราง 4" sheetId="101" state="hidden" r:id="rId8"/>
    <sheet name="T4_data" sheetId="102" state="hidden" r:id="rId9"/>
    <sheet name="ตาราง 5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1'!$A$3:$BB$95</definedName>
    <definedName name="_xlnm._FilterDatabase" localSheetId="3" hidden="1">'ตาราง 2'!$A$3:$AT$92</definedName>
    <definedName name="_xlnm._FilterDatabase" localSheetId="9" hidden="1">'ตาราง 5'!$A$5:$W$381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1'!$C$1:$Z$92</definedName>
    <definedName name="_xlnm.Print_Area" localSheetId="3">'ตาราง 2'!$C$1:$Z$92</definedName>
    <definedName name="_xlnm.Print_Area" localSheetId="4">'ตาราง 3'!$A$1:$N$78</definedName>
    <definedName name="_xlnm.Print_Area" localSheetId="7">'ตาราง 4'!$A$1:$M$47</definedName>
    <definedName name="_xlnm.Print_Area" localSheetId="9">'ตาราง 5'!$A$2:$M$381</definedName>
    <definedName name="_xlnm.Print_Titles" localSheetId="9">'ตาราง 5'!$2:$5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4" i="103" l="1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92" i="105"/>
  <c r="I6" i="103" s="1"/>
  <c r="G2" i="105"/>
  <c r="F2" i="105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D392" i="105"/>
  <c r="F392" i="105"/>
  <c r="F6" i="103" s="1"/>
  <c r="A2" i="106"/>
  <c r="BA4" i="96"/>
  <c r="AT4" i="96"/>
  <c r="A8" i="106"/>
  <c r="A7" i="106"/>
  <c r="A6" i="106"/>
  <c r="F4" i="103"/>
  <c r="G4" i="103"/>
  <c r="H4" i="103"/>
  <c r="I4" i="103"/>
  <c r="M4" i="103" s="1"/>
  <c r="J4" i="103"/>
  <c r="K4" i="103"/>
  <c r="L4" i="103"/>
  <c r="N94" i="96"/>
  <c r="N68" i="96"/>
  <c r="N67" i="96"/>
  <c r="N65" i="96"/>
  <c r="N64" i="96"/>
  <c r="N68" i="97"/>
  <c r="N67" i="97"/>
  <c r="N65" i="97"/>
  <c r="N64" i="97"/>
  <c r="Z38" i="97"/>
  <c r="Z37" i="97"/>
  <c r="Z35" i="97"/>
  <c r="Z34" i="97"/>
  <c r="N38" i="97"/>
  <c r="V95" i="97"/>
  <c r="V96" i="97"/>
  <c r="V97" i="97"/>
  <c r="Z38" i="96"/>
  <c r="Z37" i="96"/>
  <c r="Z35" i="96"/>
  <c r="Z34" i="96"/>
  <c r="N38" i="96"/>
  <c r="L374" i="103"/>
  <c r="K374" i="103"/>
  <c r="L367" i="103"/>
  <c r="K367" i="103"/>
  <c r="L363" i="103"/>
  <c r="K363" i="103"/>
  <c r="L362" i="103"/>
  <c r="K362" i="103"/>
  <c r="L361" i="103"/>
  <c r="K361" i="103"/>
  <c r="L344" i="103"/>
  <c r="K344" i="103"/>
  <c r="L338" i="103"/>
  <c r="K338" i="103"/>
  <c r="L335" i="103"/>
  <c r="K335" i="103"/>
  <c r="L334" i="103"/>
  <c r="K334" i="103"/>
  <c r="L327" i="103"/>
  <c r="K327" i="103"/>
  <c r="L313" i="103"/>
  <c r="K313" i="103"/>
  <c r="L309" i="103"/>
  <c r="K309" i="103"/>
  <c r="L304" i="103"/>
  <c r="K304" i="103"/>
  <c r="L277" i="103"/>
  <c r="K277" i="103"/>
  <c r="L274" i="103"/>
  <c r="K274" i="103"/>
  <c r="L268" i="103"/>
  <c r="K268" i="103"/>
  <c r="L267" i="103"/>
  <c r="K267" i="103"/>
  <c r="L264" i="103"/>
  <c r="K264" i="103"/>
  <c r="L256" i="103"/>
  <c r="K256" i="103"/>
  <c r="L246" i="103"/>
  <c r="K246" i="103"/>
  <c r="L240" i="103"/>
  <c r="K240" i="103"/>
  <c r="L239" i="103"/>
  <c r="K239" i="103"/>
  <c r="L236" i="103"/>
  <c r="K236" i="103"/>
  <c r="L233" i="103"/>
  <c r="K233" i="103"/>
  <c r="L221" i="103"/>
  <c r="K221" i="103"/>
  <c r="L204" i="103"/>
  <c r="K204" i="103"/>
  <c r="L200" i="103"/>
  <c r="K200" i="103"/>
  <c r="L188" i="103"/>
  <c r="K188" i="103"/>
  <c r="L183" i="103"/>
  <c r="K183" i="103"/>
  <c r="L179" i="103"/>
  <c r="K179" i="103"/>
  <c r="L174" i="103"/>
  <c r="K174" i="103"/>
  <c r="L170" i="103"/>
  <c r="K170" i="103"/>
  <c r="L158" i="103"/>
  <c r="K158" i="103"/>
  <c r="L115" i="103"/>
  <c r="K115" i="103"/>
  <c r="L108" i="103"/>
  <c r="K108" i="103"/>
  <c r="L107" i="103"/>
  <c r="K107" i="103"/>
  <c r="L82" i="103"/>
  <c r="K82" i="103"/>
  <c r="L78" i="103"/>
  <c r="K78" i="103"/>
  <c r="L66" i="103"/>
  <c r="K66" i="103"/>
  <c r="L49" i="103"/>
  <c r="K49" i="103"/>
  <c r="L30" i="103"/>
  <c r="K30" i="103"/>
  <c r="L20" i="103"/>
  <c r="K20" i="103"/>
  <c r="L15" i="103"/>
  <c r="K15" i="103"/>
  <c r="L9" i="103"/>
  <c r="K9" i="103"/>
  <c r="L8" i="103"/>
  <c r="K8" i="103"/>
  <c r="L7" i="103"/>
  <c r="K7" i="103"/>
  <c r="H374" i="103"/>
  <c r="G374" i="103"/>
  <c r="H367" i="103"/>
  <c r="G367" i="103"/>
  <c r="H363" i="103"/>
  <c r="G363" i="103"/>
  <c r="H362" i="103"/>
  <c r="G362" i="103"/>
  <c r="H361" i="103"/>
  <c r="G361" i="103"/>
  <c r="H344" i="103"/>
  <c r="G344" i="103"/>
  <c r="H338" i="103"/>
  <c r="G338" i="103"/>
  <c r="H335" i="103"/>
  <c r="G335" i="103"/>
  <c r="H334" i="103"/>
  <c r="G334" i="103"/>
  <c r="H327" i="103"/>
  <c r="G327" i="103"/>
  <c r="H313" i="103"/>
  <c r="G313" i="103"/>
  <c r="H309" i="103"/>
  <c r="G309" i="103"/>
  <c r="H304" i="103"/>
  <c r="G304" i="103"/>
  <c r="H277" i="103"/>
  <c r="G277" i="103"/>
  <c r="H274" i="103"/>
  <c r="G274" i="103"/>
  <c r="H268" i="103"/>
  <c r="G268" i="103"/>
  <c r="H267" i="103"/>
  <c r="G267" i="103"/>
  <c r="H264" i="103"/>
  <c r="G264" i="103"/>
  <c r="H256" i="103"/>
  <c r="G256" i="103"/>
  <c r="H246" i="103"/>
  <c r="G246" i="103"/>
  <c r="H240" i="103"/>
  <c r="G240" i="103"/>
  <c r="H239" i="103"/>
  <c r="G239" i="103"/>
  <c r="H236" i="103"/>
  <c r="G236" i="103"/>
  <c r="H233" i="103"/>
  <c r="G233" i="103"/>
  <c r="H221" i="103"/>
  <c r="G221" i="103"/>
  <c r="H204" i="103"/>
  <c r="G204" i="103"/>
  <c r="H200" i="103"/>
  <c r="G200" i="103"/>
  <c r="H188" i="103"/>
  <c r="G188" i="103"/>
  <c r="H183" i="103"/>
  <c r="G183" i="103"/>
  <c r="H179" i="103"/>
  <c r="G179" i="103"/>
  <c r="H174" i="103"/>
  <c r="G174" i="103"/>
  <c r="H170" i="103"/>
  <c r="G170" i="103"/>
  <c r="H158" i="103"/>
  <c r="G158" i="103"/>
  <c r="H115" i="103"/>
  <c r="G115" i="103"/>
  <c r="H108" i="103"/>
  <c r="G108" i="103"/>
  <c r="H107" i="103"/>
  <c r="G107" i="103"/>
  <c r="H82" i="103"/>
  <c r="G82" i="103"/>
  <c r="H78" i="103"/>
  <c r="G78" i="103"/>
  <c r="H66" i="103"/>
  <c r="G66" i="103"/>
  <c r="H49" i="103"/>
  <c r="G49" i="103"/>
  <c r="H30" i="103"/>
  <c r="G30" i="103"/>
  <c r="H20" i="103"/>
  <c r="G20" i="103"/>
  <c r="H15" i="103"/>
  <c r="G15" i="103"/>
  <c r="H9" i="103"/>
  <c r="G9" i="103"/>
  <c r="H8" i="103"/>
  <c r="G8" i="103"/>
  <c r="H7" i="103"/>
  <c r="G7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L6" i="103"/>
  <c r="K6" i="103"/>
  <c r="H6" i="103"/>
  <c r="G6" i="103"/>
  <c r="D6" i="103"/>
  <c r="C6" i="103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Z8" i="96"/>
  <c r="Z7" i="96"/>
  <c r="Z5" i="96"/>
  <c r="Z4" i="96"/>
  <c r="AM4" i="96" s="1"/>
  <c r="N8" i="96"/>
  <c r="BA5" i="96"/>
  <c r="BA7" i="96"/>
  <c r="BA8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7" i="103" s="1"/>
  <c r="F394" i="105"/>
  <c r="F8" i="103" s="1"/>
  <c r="F395" i="105"/>
  <c r="F9" i="103" s="1"/>
  <c r="F396" i="105"/>
  <c r="F397" i="105"/>
  <c r="F398" i="105"/>
  <c r="F399" i="105"/>
  <c r="F400" i="105"/>
  <c r="F401" i="105"/>
  <c r="F15" i="103" s="1"/>
  <c r="F402" i="105"/>
  <c r="F403" i="105"/>
  <c r="F404" i="105"/>
  <c r="F405" i="105"/>
  <c r="F406" i="105"/>
  <c r="F20" i="103" s="1"/>
  <c r="F407" i="105"/>
  <c r="F408" i="105"/>
  <c r="F409" i="105"/>
  <c r="F410" i="105"/>
  <c r="F411" i="105"/>
  <c r="F412" i="105"/>
  <c r="F413" i="105"/>
  <c r="F414" i="105"/>
  <c r="F415" i="105"/>
  <c r="F416" i="105"/>
  <c r="F30" i="103" s="1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9" i="103" s="1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66" i="103" s="1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78" i="103" s="1"/>
  <c r="F465" i="105"/>
  <c r="F466" i="105"/>
  <c r="F467" i="105"/>
  <c r="F468" i="105"/>
  <c r="F82" i="103" s="1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107" i="103" s="1"/>
  <c r="F494" i="105"/>
  <c r="F108" i="103" s="1"/>
  <c r="F495" i="105"/>
  <c r="F496" i="105"/>
  <c r="F497" i="105"/>
  <c r="F498" i="105"/>
  <c r="F499" i="105"/>
  <c r="F500" i="105"/>
  <c r="F501" i="105"/>
  <c r="F115" i="103" s="1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158" i="103" s="1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170" i="103" s="1"/>
  <c r="F557" i="105"/>
  <c r="F558" i="105"/>
  <c r="F559" i="105"/>
  <c r="F560" i="105"/>
  <c r="F174" i="103" s="1"/>
  <c r="F561" i="105"/>
  <c r="F562" i="105"/>
  <c r="F563" i="105"/>
  <c r="F564" i="105"/>
  <c r="F565" i="105"/>
  <c r="F179" i="103" s="1"/>
  <c r="F566" i="105"/>
  <c r="F567" i="105"/>
  <c r="F568" i="105"/>
  <c r="F569" i="105"/>
  <c r="F183" i="103" s="1"/>
  <c r="F570" i="105"/>
  <c r="F571" i="105"/>
  <c r="F572" i="105"/>
  <c r="F573" i="105"/>
  <c r="F574" i="105"/>
  <c r="F188" i="103" s="1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200" i="103" s="1"/>
  <c r="F587" i="105"/>
  <c r="F588" i="105"/>
  <c r="F589" i="105"/>
  <c r="F590" i="105"/>
  <c r="F204" i="103" s="1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221" i="103" s="1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233" i="103" s="1"/>
  <c r="F620" i="105"/>
  <c r="F621" i="105"/>
  <c r="F622" i="105"/>
  <c r="F236" i="103" s="1"/>
  <c r="F623" i="105"/>
  <c r="F624" i="105"/>
  <c r="F625" i="105"/>
  <c r="F239" i="103" s="1"/>
  <c r="F626" i="105"/>
  <c r="F240" i="103" s="1"/>
  <c r="F627" i="105"/>
  <c r="F628" i="105"/>
  <c r="F629" i="105"/>
  <c r="F630" i="105"/>
  <c r="F631" i="105"/>
  <c r="F632" i="105"/>
  <c r="F246" i="103" s="1"/>
  <c r="F633" i="105"/>
  <c r="F634" i="105"/>
  <c r="F635" i="105"/>
  <c r="F636" i="105"/>
  <c r="F637" i="105"/>
  <c r="F638" i="105"/>
  <c r="F639" i="105"/>
  <c r="F640" i="105"/>
  <c r="F641" i="105"/>
  <c r="F642" i="105"/>
  <c r="F256" i="103" s="1"/>
  <c r="F643" i="105"/>
  <c r="F644" i="105"/>
  <c r="F645" i="105"/>
  <c r="F646" i="105"/>
  <c r="F647" i="105"/>
  <c r="F648" i="105"/>
  <c r="F649" i="105"/>
  <c r="F650" i="105"/>
  <c r="F264" i="103" s="1"/>
  <c r="F651" i="105"/>
  <c r="F652" i="105"/>
  <c r="F653" i="105"/>
  <c r="F267" i="103" s="1"/>
  <c r="F654" i="105"/>
  <c r="F268" i="103" s="1"/>
  <c r="F655" i="105"/>
  <c r="F656" i="105"/>
  <c r="F657" i="105"/>
  <c r="F658" i="105"/>
  <c r="F659" i="105"/>
  <c r="F660" i="105"/>
  <c r="F274" i="103" s="1"/>
  <c r="F661" i="105"/>
  <c r="F662" i="105"/>
  <c r="F663" i="105"/>
  <c r="F277" i="103" s="1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304" i="103" s="1"/>
  <c r="F691" i="105"/>
  <c r="F692" i="105"/>
  <c r="F693" i="105"/>
  <c r="F694" i="105"/>
  <c r="F695" i="105"/>
  <c r="F309" i="103" s="1"/>
  <c r="F696" i="105"/>
  <c r="F697" i="105"/>
  <c r="F698" i="105"/>
  <c r="F699" i="105"/>
  <c r="F313" i="103" s="1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327" i="103" s="1"/>
  <c r="F714" i="105"/>
  <c r="F715" i="105"/>
  <c r="F716" i="105"/>
  <c r="F717" i="105"/>
  <c r="F718" i="105"/>
  <c r="F719" i="105"/>
  <c r="F720" i="105"/>
  <c r="F334" i="103" s="1"/>
  <c r="F721" i="105"/>
  <c r="F335" i="103" s="1"/>
  <c r="F722" i="105"/>
  <c r="F723" i="105"/>
  <c r="F724" i="105"/>
  <c r="F338" i="103" s="1"/>
  <c r="F725" i="105"/>
  <c r="F726" i="105"/>
  <c r="F727" i="105"/>
  <c r="F728" i="105"/>
  <c r="F729" i="105"/>
  <c r="F730" i="105"/>
  <c r="F344" i="103" s="1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361" i="103" s="1"/>
  <c r="F748" i="105"/>
  <c r="F362" i="103" s="1"/>
  <c r="F749" i="105"/>
  <c r="F750" i="105"/>
  <c r="F751" i="105"/>
  <c r="F363" i="103" s="1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367" i="103" s="1"/>
  <c r="F764" i="105"/>
  <c r="F765" i="105"/>
  <c r="F766" i="105"/>
  <c r="F767" i="105"/>
  <c r="F768" i="105"/>
  <c r="F769" i="105"/>
  <c r="F770" i="105"/>
  <c r="F771" i="105"/>
  <c r="F772" i="105"/>
  <c r="F374" i="103" s="1"/>
  <c r="F773" i="105"/>
  <c r="F774" i="105"/>
  <c r="F775" i="105"/>
  <c r="F776" i="105"/>
  <c r="F777" i="105"/>
  <c r="F778" i="105"/>
  <c r="F779" i="105"/>
  <c r="F781" i="105"/>
  <c r="J6" i="103" s="1"/>
  <c r="F782" i="105"/>
  <c r="J7" i="103" s="1"/>
  <c r="F783" i="105"/>
  <c r="J8" i="103" s="1"/>
  <c r="F784" i="105"/>
  <c r="J9" i="103" s="1"/>
  <c r="F785" i="105"/>
  <c r="F786" i="105"/>
  <c r="F787" i="105"/>
  <c r="F788" i="105"/>
  <c r="F789" i="105"/>
  <c r="F790" i="105"/>
  <c r="J15" i="103" s="1"/>
  <c r="F791" i="105"/>
  <c r="F792" i="105"/>
  <c r="F793" i="105"/>
  <c r="F794" i="105"/>
  <c r="F795" i="105"/>
  <c r="J20" i="103" s="1"/>
  <c r="F796" i="105"/>
  <c r="F797" i="105"/>
  <c r="F798" i="105"/>
  <c r="F799" i="105"/>
  <c r="F800" i="105"/>
  <c r="F801" i="105"/>
  <c r="F802" i="105"/>
  <c r="F803" i="105"/>
  <c r="F804" i="105"/>
  <c r="F805" i="105"/>
  <c r="J30" i="103" s="1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J49" i="103" s="1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J66" i="103" s="1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J78" i="103" s="1"/>
  <c r="F854" i="105"/>
  <c r="F855" i="105"/>
  <c r="F856" i="105"/>
  <c r="F857" i="105"/>
  <c r="J82" i="103" s="1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J107" i="103" s="1"/>
  <c r="F883" i="105"/>
  <c r="J108" i="103" s="1"/>
  <c r="F884" i="105"/>
  <c r="F885" i="105"/>
  <c r="F886" i="105"/>
  <c r="F887" i="105"/>
  <c r="F888" i="105"/>
  <c r="F889" i="105"/>
  <c r="F890" i="105"/>
  <c r="J115" i="103" s="1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J158" i="103" s="1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J170" i="103" s="1"/>
  <c r="F946" i="105"/>
  <c r="F947" i="105"/>
  <c r="F948" i="105"/>
  <c r="F949" i="105"/>
  <c r="J174" i="103" s="1"/>
  <c r="F950" i="105"/>
  <c r="F951" i="105"/>
  <c r="F952" i="105"/>
  <c r="F953" i="105"/>
  <c r="F954" i="105"/>
  <c r="J179" i="103" s="1"/>
  <c r="F955" i="105"/>
  <c r="F956" i="105"/>
  <c r="F957" i="105"/>
  <c r="F958" i="105"/>
  <c r="J183" i="103" s="1"/>
  <c r="F959" i="105"/>
  <c r="F960" i="105"/>
  <c r="F961" i="105"/>
  <c r="F962" i="105"/>
  <c r="F963" i="105"/>
  <c r="J188" i="103" s="1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J200" i="103" s="1"/>
  <c r="F976" i="105"/>
  <c r="F977" i="105"/>
  <c r="F978" i="105"/>
  <c r="F979" i="105"/>
  <c r="J204" i="103" s="1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J221" i="103" s="1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J233" i="103" s="1"/>
  <c r="F1009" i="105"/>
  <c r="F1010" i="105"/>
  <c r="F1011" i="105"/>
  <c r="J236" i="103" s="1"/>
  <c r="F1012" i="105"/>
  <c r="F1013" i="105"/>
  <c r="F1014" i="105"/>
  <c r="J239" i="103" s="1"/>
  <c r="F1015" i="105"/>
  <c r="J240" i="103" s="1"/>
  <c r="F1016" i="105"/>
  <c r="F1017" i="105"/>
  <c r="F1018" i="105"/>
  <c r="F1019" i="105"/>
  <c r="F1020" i="105"/>
  <c r="F1021" i="105"/>
  <c r="J246" i="103" s="1"/>
  <c r="F1022" i="105"/>
  <c r="F1023" i="105"/>
  <c r="F1024" i="105"/>
  <c r="F1025" i="105"/>
  <c r="F1026" i="105"/>
  <c r="F1027" i="105"/>
  <c r="F1028" i="105"/>
  <c r="F1029" i="105"/>
  <c r="F1030" i="105"/>
  <c r="F1031" i="105"/>
  <c r="J256" i="103" s="1"/>
  <c r="F1032" i="105"/>
  <c r="F1033" i="105"/>
  <c r="F1034" i="105"/>
  <c r="F1035" i="105"/>
  <c r="F1036" i="105"/>
  <c r="F1037" i="105"/>
  <c r="F1038" i="105"/>
  <c r="F1039" i="105"/>
  <c r="J264" i="103" s="1"/>
  <c r="F1040" i="105"/>
  <c r="F1041" i="105"/>
  <c r="F1042" i="105"/>
  <c r="J267" i="103" s="1"/>
  <c r="F1043" i="105"/>
  <c r="J268" i="103" s="1"/>
  <c r="F1044" i="105"/>
  <c r="F1045" i="105"/>
  <c r="F1046" i="105"/>
  <c r="F1047" i="105"/>
  <c r="F1048" i="105"/>
  <c r="F1049" i="105"/>
  <c r="J274" i="103" s="1"/>
  <c r="F1050" i="105"/>
  <c r="F1051" i="105"/>
  <c r="F1052" i="105"/>
  <c r="J277" i="103" s="1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J304" i="103" s="1"/>
  <c r="F1080" i="105"/>
  <c r="F1081" i="105"/>
  <c r="F1082" i="105"/>
  <c r="F1083" i="105"/>
  <c r="F1084" i="105"/>
  <c r="J309" i="103" s="1"/>
  <c r="F1085" i="105"/>
  <c r="F1086" i="105"/>
  <c r="F1087" i="105"/>
  <c r="F1088" i="105"/>
  <c r="J313" i="103" s="1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J327" i="103" s="1"/>
  <c r="F1103" i="105"/>
  <c r="F1104" i="105"/>
  <c r="F1105" i="105"/>
  <c r="F1106" i="105"/>
  <c r="F1107" i="105"/>
  <c r="F1108" i="105"/>
  <c r="F1109" i="105"/>
  <c r="J334" i="103" s="1"/>
  <c r="F1110" i="105"/>
  <c r="J335" i="103" s="1"/>
  <c r="F1111" i="105"/>
  <c r="F1112" i="105"/>
  <c r="F1113" i="105"/>
  <c r="J338" i="103" s="1"/>
  <c r="F1114" i="105"/>
  <c r="F1115" i="105"/>
  <c r="F1116" i="105"/>
  <c r="F1117" i="105"/>
  <c r="F1118" i="105"/>
  <c r="F1119" i="105"/>
  <c r="J344" i="103" s="1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J361" i="103" s="1"/>
  <c r="F1137" i="105"/>
  <c r="J362" i="103" s="1"/>
  <c r="F1138" i="105"/>
  <c r="F1139" i="105"/>
  <c r="F1140" i="105"/>
  <c r="J363" i="103" s="1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J367" i="103" s="1"/>
  <c r="F1153" i="105"/>
  <c r="F1154" i="105"/>
  <c r="F1155" i="105"/>
  <c r="F1156" i="105"/>
  <c r="F1157" i="105"/>
  <c r="F1158" i="105"/>
  <c r="F1159" i="105"/>
  <c r="F1160" i="105"/>
  <c r="F1161" i="105"/>
  <c r="J374" i="103" s="1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M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AZ8" i="96" l="1"/>
  <c r="M29" i="96"/>
  <c r="M59" i="96"/>
  <c r="M21" i="97"/>
  <c r="M81" i="97" s="1"/>
  <c r="M80" i="97"/>
  <c r="Y50" i="97"/>
  <c r="Y53" i="97"/>
  <c r="M83" i="97"/>
  <c r="M60" i="97"/>
  <c r="M87" i="97"/>
  <c r="M28" i="97"/>
  <c r="M59" i="97"/>
  <c r="M88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Z8" i="97" s="1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M6" i="103" s="1"/>
  <c r="G393" i="105"/>
  <c r="I7" i="103" s="1"/>
  <c r="G394" i="105"/>
  <c r="I8" i="103" s="1"/>
  <c r="G395" i="105"/>
  <c r="I9" i="103" s="1"/>
  <c r="G396" i="105"/>
  <c r="G397" i="105"/>
  <c r="G398" i="105"/>
  <c r="G399" i="105"/>
  <c r="G400" i="105"/>
  <c r="G401" i="105"/>
  <c r="I15" i="103" s="1"/>
  <c r="G402" i="105"/>
  <c r="G403" i="105"/>
  <c r="G404" i="105"/>
  <c r="G405" i="105"/>
  <c r="G406" i="105"/>
  <c r="I20" i="103" s="1"/>
  <c r="G407" i="105"/>
  <c r="G408" i="105"/>
  <c r="G409" i="105"/>
  <c r="G410" i="105"/>
  <c r="G411" i="105"/>
  <c r="G412" i="105"/>
  <c r="G413" i="105"/>
  <c r="G414" i="105"/>
  <c r="G415" i="105"/>
  <c r="G416" i="105"/>
  <c r="I30" i="103" s="1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I49" i="103" s="1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I66" i="103" s="1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I78" i="103" s="1"/>
  <c r="G465" i="105"/>
  <c r="G466" i="105"/>
  <c r="G467" i="105"/>
  <c r="G468" i="105"/>
  <c r="I82" i="103" s="1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I107" i="103" s="1"/>
  <c r="G494" i="105"/>
  <c r="I108" i="103" s="1"/>
  <c r="G495" i="105"/>
  <c r="G496" i="105"/>
  <c r="G497" i="105"/>
  <c r="G498" i="105"/>
  <c r="G499" i="105"/>
  <c r="G500" i="105"/>
  <c r="G501" i="105"/>
  <c r="I115" i="103" s="1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I158" i="103" s="1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I170" i="103" s="1"/>
  <c r="G557" i="105"/>
  <c r="G558" i="105"/>
  <c r="G559" i="105"/>
  <c r="G560" i="105"/>
  <c r="I174" i="103" s="1"/>
  <c r="G561" i="105"/>
  <c r="G562" i="105"/>
  <c r="G563" i="105"/>
  <c r="G564" i="105"/>
  <c r="G565" i="105"/>
  <c r="I179" i="103" s="1"/>
  <c r="G566" i="105"/>
  <c r="G567" i="105"/>
  <c r="G568" i="105"/>
  <c r="G569" i="105"/>
  <c r="I183" i="103" s="1"/>
  <c r="G570" i="105"/>
  <c r="G571" i="105"/>
  <c r="G572" i="105"/>
  <c r="G573" i="105"/>
  <c r="G574" i="105"/>
  <c r="I188" i="103" s="1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I200" i="103" s="1"/>
  <c r="G587" i="105"/>
  <c r="G588" i="105"/>
  <c r="G589" i="105"/>
  <c r="G590" i="105"/>
  <c r="I204" i="103" s="1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I221" i="103" s="1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I233" i="103" s="1"/>
  <c r="G620" i="105"/>
  <c r="G621" i="105"/>
  <c r="G622" i="105"/>
  <c r="I236" i="103" s="1"/>
  <c r="G623" i="105"/>
  <c r="G624" i="105"/>
  <c r="G625" i="105"/>
  <c r="I239" i="103" s="1"/>
  <c r="G626" i="105"/>
  <c r="I240" i="103" s="1"/>
  <c r="G627" i="105"/>
  <c r="G628" i="105"/>
  <c r="G629" i="105"/>
  <c r="G630" i="105"/>
  <c r="G631" i="105"/>
  <c r="G632" i="105"/>
  <c r="I246" i="103" s="1"/>
  <c r="G633" i="105"/>
  <c r="G634" i="105"/>
  <c r="G635" i="105"/>
  <c r="G636" i="105"/>
  <c r="G637" i="105"/>
  <c r="G638" i="105"/>
  <c r="G639" i="105"/>
  <c r="G640" i="105"/>
  <c r="G641" i="105"/>
  <c r="G642" i="105"/>
  <c r="I256" i="103" s="1"/>
  <c r="G643" i="105"/>
  <c r="G644" i="105"/>
  <c r="G645" i="105"/>
  <c r="G646" i="105"/>
  <c r="G647" i="105"/>
  <c r="G648" i="105"/>
  <c r="G649" i="105"/>
  <c r="G650" i="105"/>
  <c r="I264" i="103" s="1"/>
  <c r="G651" i="105"/>
  <c r="G652" i="105"/>
  <c r="G653" i="105"/>
  <c r="I267" i="103" s="1"/>
  <c r="G654" i="105"/>
  <c r="I268" i="103" s="1"/>
  <c r="G655" i="105"/>
  <c r="G656" i="105"/>
  <c r="G657" i="105"/>
  <c r="G658" i="105"/>
  <c r="G659" i="105"/>
  <c r="G660" i="105"/>
  <c r="I274" i="103" s="1"/>
  <c r="G661" i="105"/>
  <c r="G662" i="105"/>
  <c r="G663" i="105"/>
  <c r="I277" i="103" s="1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I304" i="103" s="1"/>
  <c r="G691" i="105"/>
  <c r="G692" i="105"/>
  <c r="G693" i="105"/>
  <c r="G694" i="105"/>
  <c r="G695" i="105"/>
  <c r="I309" i="103" s="1"/>
  <c r="G696" i="105"/>
  <c r="G697" i="105"/>
  <c r="G698" i="105"/>
  <c r="G699" i="105"/>
  <c r="I313" i="103" s="1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I327" i="103" s="1"/>
  <c r="G714" i="105"/>
  <c r="G715" i="105"/>
  <c r="G716" i="105"/>
  <c r="G717" i="105"/>
  <c r="G718" i="105"/>
  <c r="G719" i="105"/>
  <c r="G720" i="105"/>
  <c r="I334" i="103" s="1"/>
  <c r="G721" i="105"/>
  <c r="I335" i="103" s="1"/>
  <c r="G722" i="105"/>
  <c r="G723" i="105"/>
  <c r="G724" i="105"/>
  <c r="I338" i="103" s="1"/>
  <c r="G725" i="105"/>
  <c r="G726" i="105"/>
  <c r="G727" i="105"/>
  <c r="G728" i="105"/>
  <c r="G729" i="105"/>
  <c r="G730" i="105"/>
  <c r="I344" i="103" s="1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I361" i="103" s="1"/>
  <c r="G748" i="105"/>
  <c r="I362" i="103" s="1"/>
  <c r="G749" i="105"/>
  <c r="G750" i="105"/>
  <c r="G751" i="105"/>
  <c r="I363" i="103" s="1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I367" i="103" s="1"/>
  <c r="G764" i="105"/>
  <c r="G765" i="105"/>
  <c r="G766" i="105"/>
  <c r="G767" i="105"/>
  <c r="G768" i="105"/>
  <c r="G769" i="105"/>
  <c r="G770" i="105"/>
  <c r="G771" i="105"/>
  <c r="G772" i="105"/>
  <c r="I374" i="103" s="1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J387" i="105" l="1"/>
  <c r="J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J4" i="105"/>
  <c r="J5" i="105"/>
  <c r="J6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J32" i="105"/>
  <c r="J33" i="105"/>
  <c r="J34" i="105"/>
  <c r="J35" i="105"/>
  <c r="J36" i="105"/>
  <c r="J37" i="105"/>
  <c r="J38" i="105"/>
  <c r="J39" i="105"/>
  <c r="J40" i="105"/>
  <c r="J41" i="105"/>
  <c r="J42" i="105"/>
  <c r="J43" i="105"/>
  <c r="J44" i="105"/>
  <c r="J45" i="105"/>
  <c r="J46" i="105"/>
  <c r="J47" i="105"/>
  <c r="J48" i="105"/>
  <c r="J49" i="105"/>
  <c r="J50" i="105"/>
  <c r="J51" i="105"/>
  <c r="J52" i="105"/>
  <c r="J53" i="105"/>
  <c r="J54" i="105"/>
  <c r="J55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J108" i="105"/>
  <c r="J109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J148" i="105"/>
  <c r="J149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J168" i="105"/>
  <c r="J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88" i="105"/>
  <c r="J189" i="105"/>
  <c r="J190" i="105"/>
  <c r="J191" i="105"/>
  <c r="J192" i="105"/>
  <c r="J193" i="105"/>
  <c r="J194" i="105"/>
  <c r="J195" i="105"/>
  <c r="J196" i="105"/>
  <c r="J197" i="105"/>
  <c r="J198" i="105"/>
  <c r="J199" i="105"/>
  <c r="J200" i="105"/>
  <c r="J201" i="105"/>
  <c r="J202" i="105"/>
  <c r="J203" i="105"/>
  <c r="J204" i="105"/>
  <c r="J205" i="105"/>
  <c r="J206" i="105"/>
  <c r="J207" i="105"/>
  <c r="J208" i="105"/>
  <c r="J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24" i="105"/>
  <c r="J225" i="105"/>
  <c r="J226" i="105"/>
  <c r="J227" i="105"/>
  <c r="J228" i="105"/>
  <c r="J229" i="105"/>
  <c r="J230" i="105"/>
  <c r="J231" i="105"/>
  <c r="J232" i="105"/>
  <c r="J233" i="105"/>
  <c r="J234" i="105"/>
  <c r="J235" i="105"/>
  <c r="J236" i="105"/>
  <c r="J237" i="105"/>
  <c r="J238" i="105"/>
  <c r="J239" i="105"/>
  <c r="J240" i="105"/>
  <c r="J241" i="105"/>
  <c r="J242" i="105"/>
  <c r="J243" i="105"/>
  <c r="J244" i="105"/>
  <c r="J245" i="105"/>
  <c r="J246" i="105"/>
  <c r="J247" i="105"/>
  <c r="J248" i="105"/>
  <c r="J249" i="105"/>
  <c r="J250" i="105"/>
  <c r="J251" i="105"/>
  <c r="J252" i="105"/>
  <c r="J253" i="105"/>
  <c r="J254" i="105"/>
  <c r="J255" i="105"/>
  <c r="J256" i="105"/>
  <c r="J257" i="105"/>
  <c r="J258" i="105"/>
  <c r="J259" i="105"/>
  <c r="J260" i="105"/>
  <c r="J261" i="105"/>
  <c r="J262" i="105"/>
  <c r="J263" i="105"/>
  <c r="J264" i="105"/>
  <c r="J265" i="105"/>
  <c r="J266" i="105"/>
  <c r="J267" i="105"/>
  <c r="J268" i="105"/>
  <c r="J269" i="105"/>
  <c r="J270" i="105"/>
  <c r="J271" i="105"/>
  <c r="J272" i="105"/>
  <c r="J273" i="105"/>
  <c r="J274" i="105"/>
  <c r="J275" i="105"/>
  <c r="J276" i="105"/>
  <c r="J277" i="105"/>
  <c r="J278" i="105"/>
  <c r="J279" i="105"/>
  <c r="J280" i="105"/>
  <c r="J281" i="105"/>
  <c r="J282" i="105"/>
  <c r="J283" i="105"/>
  <c r="J284" i="105"/>
  <c r="J285" i="105"/>
  <c r="J286" i="105"/>
  <c r="J287" i="105"/>
  <c r="J288" i="105"/>
  <c r="J289" i="105"/>
  <c r="J290" i="105"/>
  <c r="J291" i="105"/>
  <c r="J292" i="105"/>
  <c r="J293" i="105"/>
  <c r="J294" i="105"/>
  <c r="J295" i="105"/>
  <c r="J296" i="105"/>
  <c r="J297" i="105"/>
  <c r="J298" i="105"/>
  <c r="J299" i="105"/>
  <c r="J300" i="105"/>
  <c r="J301" i="105"/>
  <c r="J302" i="105"/>
  <c r="J303" i="105"/>
  <c r="J304" i="105"/>
  <c r="J305" i="105"/>
  <c r="J306" i="105"/>
  <c r="J307" i="105"/>
  <c r="J308" i="105"/>
  <c r="J309" i="105"/>
  <c r="J310" i="105"/>
  <c r="J311" i="105"/>
  <c r="J312" i="105"/>
  <c r="J313" i="105"/>
  <c r="J314" i="105"/>
  <c r="J315" i="105"/>
  <c r="J316" i="105"/>
  <c r="J317" i="105"/>
  <c r="J318" i="105"/>
  <c r="J319" i="105"/>
  <c r="J320" i="105"/>
  <c r="J321" i="105"/>
  <c r="J322" i="105"/>
  <c r="J323" i="105"/>
  <c r="J324" i="105"/>
  <c r="J325" i="105"/>
  <c r="J326" i="105"/>
  <c r="J327" i="105"/>
  <c r="J328" i="105"/>
  <c r="J329" i="105"/>
  <c r="J330" i="105"/>
  <c r="J331" i="105"/>
  <c r="J332" i="105"/>
  <c r="J333" i="105"/>
  <c r="J334" i="105"/>
  <c r="J335" i="105"/>
  <c r="J336" i="105"/>
  <c r="J337" i="105"/>
  <c r="J338" i="105"/>
  <c r="J339" i="105"/>
  <c r="J340" i="105"/>
  <c r="J341" i="105"/>
  <c r="J342" i="105"/>
  <c r="J343" i="105"/>
  <c r="J344" i="105"/>
  <c r="J345" i="105"/>
  <c r="J346" i="105"/>
  <c r="J347" i="105"/>
  <c r="J348" i="105"/>
  <c r="J349" i="105"/>
  <c r="J350" i="105"/>
  <c r="J351" i="105"/>
  <c r="J352" i="105"/>
  <c r="J353" i="105"/>
  <c r="J354" i="105"/>
  <c r="J355" i="105"/>
  <c r="J356" i="105"/>
  <c r="J357" i="105"/>
  <c r="J358" i="105"/>
  <c r="J359" i="105"/>
  <c r="J360" i="105"/>
  <c r="J361" i="105"/>
  <c r="J362" i="105"/>
  <c r="J363" i="105"/>
  <c r="J364" i="105"/>
  <c r="J365" i="105"/>
  <c r="J366" i="105"/>
  <c r="J367" i="105"/>
  <c r="J368" i="105"/>
  <c r="J369" i="105"/>
  <c r="J370" i="105"/>
  <c r="J371" i="105"/>
  <c r="J372" i="105"/>
  <c r="J373" i="105"/>
  <c r="J374" i="105"/>
  <c r="J375" i="105"/>
  <c r="J376" i="105"/>
  <c r="J377" i="105"/>
  <c r="J378" i="105"/>
  <c r="J379" i="105"/>
  <c r="J380" i="105"/>
  <c r="J381" i="105"/>
  <c r="J382" i="105"/>
  <c r="J383" i="105"/>
  <c r="J384" i="105"/>
  <c r="J385" i="105"/>
  <c r="J386" i="105"/>
  <c r="J389" i="105"/>
  <c r="J390" i="105"/>
  <c r="J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<sst xmlns="http://schemas.openxmlformats.org/spreadsheetml/2006/main" count="4665" uniqueCount="718">
  <si>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</si>
  <si>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</si>
  <si>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</si>
  <si>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</si>
  <si>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</si>
  <si>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</si>
  <si>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</si>
  <si>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</si>
  <si>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</si>
  <si>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</si>
  <si>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</si>
  <si>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</si>
  <si>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</si>
  <si>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</si>
  <si>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</si>
  <si>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</si>
  <si>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</si>
  <si>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</si>
  <si>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</si>
  <si>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</si>
  <si>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</si>
  <si>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</si>
  <si>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</si>
  <si>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</si>
  <si>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</si>
  <si>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</si>
  <si>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</si>
  <si>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</si>
  <si>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</si>
  <si>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</si>
  <si>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</si>
  <si>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</si>
  <si>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</si>
  <si>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</si>
  <si>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</si>
  <si>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</si>
  <si>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</si>
  <si>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</si>
  <si>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</si>
  <si>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</si>
  <si>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</si>
  <si>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</si>
  <si>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</si>
  <si>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</si>
  <si>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</si>
  <si>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</si>
  <si>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</si>
  <si>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</si>
  <si>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</si>
  <si>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</si>
  <si>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</si>
  <si>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</si>
  <si>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</si>
  <si>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</si>
  <si>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</si>
  <si>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</si>
  <si>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</si>
  <si>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</si>
  <si>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</si>
  <si>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</si>
  <si>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</si>
  <si>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</si>
  <si>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</si>
  <si>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</si>
  <si>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</si>
  <si>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</si>
  <si>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</si>
  <si>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</si>
  <si>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</si>
  <si>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</si>
  <si>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</si>
  <si>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</si>
  <si>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</si>
  <si>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</si>
  <si>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</si>
  <si>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</si>
  <si>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</si>
  <si>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</si>
  <si>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</si>
  <si>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</si>
  <si>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</si>
  <si>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</si>
  <si>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</si>
  <si>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</si>
  <si>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</si>
  <si>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</si>
  <si>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</si>
  <si>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</si>
  <si>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</si>
  <si>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</si>
  <si>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</si>
  <si>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</si>
  <si>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</si>
  <si>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</si>
  <si>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</si>
  <si>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</si>
  <si>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</si>
  <si>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</si>
  <si>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</si>
  <si>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</si>
  <si>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</si>
  <si>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</si>
  <si>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</si>
  <si>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</si>
  <si>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</si>
  <si>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</si>
  <si>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</si>
  <si>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</si>
  <si>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</si>
  <si>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</si>
  <si>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</si>
  <si>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</si>
  <si>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</si>
  <si>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</si>
  <si>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</si>
  <si>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</si>
  <si>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</si>
  <si>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</si>
  <si>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</si>
  <si>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</si>
  <si>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</si>
  <si>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</si>
  <si>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</si>
  <si>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</si>
  <si>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</si>
  <si>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</si>
  <si>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</si>
  <si>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</si>
  <si>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</si>
  <si>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</si>
  <si>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</si>
  <si>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</si>
  <si>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</si>
  <si>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</si>
  <si>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</si>
  <si>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</si>
  <si>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</si>
  <si>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</si>
  <si>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</si>
  <si>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</si>
  <si>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</si>
  <si>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</si>
  <si>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</si>
  <si>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</si>
  <si>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</si>
  <si>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</si>
  <si>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</si>
  <si>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</si>
  <si>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</si>
  <si>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</si>
  <si>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</si>
  <si>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</si>
  <si>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</si>
  <si>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</si>
  <si>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</si>
  <si>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</si>
  <si>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</si>
  <si>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</si>
  <si>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</si>
  <si>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</si>
  <si>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</si>
  <si>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</si>
  <si>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</si>
  <si>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</si>
  <si>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</si>
  <si>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</si>
  <si>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</si>
  <si>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</si>
  <si>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</si>
  <si>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</si>
  <si>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</si>
  <si>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</si>
  <si>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</si>
  <si>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</si>
  <si>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</si>
  <si>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</si>
  <si>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</si>
  <si>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</si>
  <si>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</si>
  <si>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</si>
  <si>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</si>
  <si>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</si>
  <si>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</si>
  <si>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</si>
  <si>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</si>
  <si>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</si>
  <si>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</si>
  <si>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</si>
  <si>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</si>
  <si>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</si>
  <si>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</si>
  <si>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</si>
  <si>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</si>
  <si>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</si>
  <si>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</si>
  <si>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</si>
  <si>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</si>
  <si>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</si>
  <si>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</si>
  <si>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</si>
  <si>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</si>
  <si>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</si>
  <si>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</si>
  <si>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</si>
  <si>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</si>
  <si>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</si>
  <si>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</si>
  <si>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</si>
  <si>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</si>
  <si>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</si>
  <si>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</si>
  <si>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</si>
  <si>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</si>
  <si>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</si>
  <si>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</si>
  <si>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</si>
  <si>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</si>
  <si>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</si>
  <si>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</si>
  <si>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</si>
  <si>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</si>
  <si>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</si>
  <si>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</si>
  <si>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</si>
  <si>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</si>
  <si>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</si>
  <si>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</si>
  <si>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</si>
  <si>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</si>
  <si>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</si>
  <si>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</si>
  <si>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</si>
  <si>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</si>
  <si>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</si>
  <si>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</si>
  <si>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</si>
  <si>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</si>
  <si>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</si>
  <si>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</si>
  <si>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</si>
  <si>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</si>
  <si>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</si>
  <si>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</si>
  <si>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</si>
  <si>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</si>
  <si>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</si>
  <si>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</si>
  <si>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</si>
  <si>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</si>
  <si>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</si>
  <si>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</si>
  <si>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</si>
  <si>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</si>
  <si>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</si>
  <si>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</si>
  <si>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</si>
  <si>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</si>
  <si>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</si>
  <si>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</si>
  <si>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</si>
  <si>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</si>
  <si>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</si>
  <si>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</si>
  <si>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</si>
  <si>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</si>
  <si>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</si>
  <si>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</si>
  <si>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</si>
  <si>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</si>
  <si>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</si>
  <si>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</si>
  <si>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</si>
  <si>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</si>
  <si>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</si>
  <si>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</si>
  <si>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</si>
  <si>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</si>
  <si>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</si>
  <si>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</si>
  <si>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</si>
  <si>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</si>
  <si>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</si>
  <si>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</si>
  <si>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</si>
  <si>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</si>
  <si>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</si>
  <si>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</si>
  <si>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</si>
  <si>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</si>
  <si>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</si>
  <si>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</si>
  <si>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</si>
  <si>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</si>
  <si>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</si>
  <si>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</si>
  <si>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</si>
  <si>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</si>
  <si>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</si>
  <si>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</si>
  <si>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</si>
  <si>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</si>
  <si>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</si>
  <si>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</si>
  <si>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</si>
  <si>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</si>
  <si>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</si>
  <si>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</si>
  <si>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</si>
  <si>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</si>
  <si>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</si>
  <si>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</si>
  <si>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</si>
  <si>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</si>
  <si>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</si>
  <si>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</si>
  <si>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</si>
  <si>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</si>
  <si>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</si>
  <si>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</si>
  <si>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</si>
  <si>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</si>
  <si>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</si>
  <si>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</si>
  <si>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</si>
  <si>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</si>
  <si>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</si>
  <si>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</si>
  <si>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</si>
  <si>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</si>
  <si>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</si>
  <si>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</si>
  <si>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</si>
  <si>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</si>
  <si>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</si>
  <si>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</si>
  <si>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</si>
  <si>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</si>
  <si>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</si>
  <si>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</si>
  <si>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</si>
  <si>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</si>
  <si>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</si>
  <si>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</si>
  <si>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</si>
  <si>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</si>
  <si>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</si>
  <si>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</si>
  <si>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</si>
  <si>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</si>
  <si>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</si>
  <si>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</si>
  <si>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</si>
  <si>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</si>
  <si>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</si>
  <si>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</si>
  <si>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</si>
  <si>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</si>
  <si>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</si>
  <si>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</si>
  <si>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</si>
  <si>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</si>
  <si>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</si>
  <si>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</si>
  <si>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</si>
  <si>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</si>
  <si>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</si>
  <si>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</si>
  <si>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</si>
  <si>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</si>
  <si>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</si>
  <si>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</si>
  <si>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</si>
  <si>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</si>
  <si>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</si>
  <si>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</si>
  <si>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</si>
  <si>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</si>
  <si>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</si>
  <si>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</si>
  <si>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</si>
  <si>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</si>
  <si>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</si>
  <si>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</si>
  <si>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</si>
  <si>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</si>
  <si>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</si>
  <si>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</si>
  <si>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</si>
  <si>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</si>
  <si>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</si>
  <si>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</si>
  <si>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</si>
  <si>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</si>
  <si>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</si>
  <si>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</si>
  <si>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</si>
  <si>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</si>
  <si>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</si>
  <si>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</si>
  <si>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</si>
  <si>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</si>
  <si>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</si>
  <si>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</si>
  <si>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</si>
  <si>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</si>
  <si>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</si>
  <si>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</si>
  <si>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</si>
  <si>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</si>
  <si>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</si>
  <si>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</si>
  <si>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</si>
  <si>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</si>
  <si>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</si>
  <si>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</si>
  <si>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</si>
  <si>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</si>
  <si>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</si>
  <si>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</si>
  <si>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</si>
  <si>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</si>
  <si>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</si>
  <si>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</si>
  <si>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</si>
  <si>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</si>
  <si>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</si>
  <si>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</si>
  <si>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</si>
  <si>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</si>
  <si>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</si>
  <si>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</si>
  <si>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</si>
  <si>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</si>
  <si>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</si>
  <si>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</si>
  <si>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</si>
  <si>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</si>
  <si>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</si>
  <si>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</si>
  <si>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</si>
  <si>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</si>
  <si>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</si>
  <si>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</si>
  <si>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</si>
  <si>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</si>
  <si>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</si>
  <si>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</si>
  <si>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</si>
  <si>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</si>
  <si>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</si>
  <si>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</si>
  <si>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</si>
  <si>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</si>
  <si>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</si>
  <si>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</si>
  <si>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</si>
  <si>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</si>
  <si>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</si>
  <si>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</si>
  <si>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</si>
  <si>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</si>
  <si>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</si>
  <si>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</si>
  <si>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</si>
  <si>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</si>
  <si>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</si>
  <si>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</si>
  <si>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</si>
  <si>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</si>
  <si>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</si>
  <si>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</si>
  <si>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</si>
  <si>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</si>
  <si>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</si>
  <si>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</si>
  <si>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</si>
  <si>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</si>
  <si>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</si>
  <si>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</si>
  <si>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</si>
  <si>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</si>
  <si>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</si>
  <si>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</si>
  <si>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</si>
  <si>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</si>
  <si>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</si>
  <si>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</si>
  <si>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</si>
  <si>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</si>
  <si>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</si>
  <si>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</si>
  <si>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</si>
  <si>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</si>
  <si>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</si>
  <si>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</si>
  <si>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</si>
  <si>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</si>
  <si>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</si>
  <si>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</si>
  <si>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</si>
  <si>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</si>
  <si>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</si>
  <si>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</si>
  <si>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</si>
  <si>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</si>
  <si>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</si>
  <si>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</si>
  <si>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</si>
  <si>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</si>
  <si>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</si>
  <si>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</si>
  <si>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</si>
  <si>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</si>
  <si>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</si>
  <si>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</si>
  <si>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</si>
  <si>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</si>
  <si>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</si>
  <si>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</si>
  <si>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</si>
  <si>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</si>
  <si>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</si>
  <si>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</si>
  <si>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</si>
  <si>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</si>
  <si>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</si>
  <si>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</si>
  <si>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</si>
  <si>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</si>
  <si>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</si>
  <si>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</si>
  <si>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</si>
  <si>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</si>
  <si>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</si>
  <si>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</si>
  <si>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</si>
  <si>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</si>
  <si>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</si>
  <si>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</si>
  <si>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</si>
  <si>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</si>
  <si>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</si>
  <si>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</si>
  <si>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</si>
  <si>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</si>
  <si>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</si>
  <si>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</si>
  <si>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</si>
  <si>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</si>
  <si>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</si>
  <si>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</si>
  <si>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</si>
  <si>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</si>
  <si>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</si>
  <si>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</si>
  <si>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</si>
  <si>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</si>
  <si>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</si>
  <si>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</si>
  <si>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</si>
  <si>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</si>
  <si>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</si>
  <si>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</si>
  <si>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</si>
  <si>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</si>
  <si>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</si>
  <si>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</si>
  <si>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</si>
  <si>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</si>
  <si>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</si>
  <si>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</si>
  <si>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</si>
  <si>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</si>
  <si>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</si>
  <si>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</si>
  <si>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</si>
  <si>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</si>
  <si>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</si>
  <si>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</si>
  <si>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</si>
  <si>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</si>
  <si>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</si>
  <si>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</si>
  <si>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</si>
  <si>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</si>
  <si>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</si>
  <si>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</si>
  <si>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</si>
  <si>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</si>
  <si>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</si>
  <si>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</si>
  <si>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</si>
  <si>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</si>
  <si>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</si>
  <si>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</si>
  <si>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</si>
  <si>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</si>
  <si>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</si>
  <si>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</si>
  <si>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</si>
  <si>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</si>
  <si>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</si>
  <si>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</si>
  <si>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</si>
  <si>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</si>
  <si>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</si>
  <si>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</si>
  <si>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</si>
  <si>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</si>
  <si>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</si>
  <si>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</si>
  <si>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</si>
  <si>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</si>
  <si>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</si>
  <si>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</si>
  <si>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</si>
  <si>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</si>
  <si>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</si>
  <si>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</si>
  <si>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</si>
  <si>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</si>
  <si>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</si>
  <si>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</si>
  <si>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</si>
  <si>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</si>
  <si>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</si>
  <si>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</si>
  <si>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</si>
  <si>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</si>
  <si>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</si>
  <si>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</si>
  <si>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</si>
  <si>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</si>
  <si>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</si>
  <si>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</si>
  <si>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</si>
  <si>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</si>
  <si>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</si>
  <si>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</si>
  <si>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</si>
  <si>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</si>
  <si>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</si>
  <si>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</si>
  <si>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</si>
  <si>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</si>
  <si>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</si>
  <si>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</si>
  <si>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</si>
  <si>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</si>
  <si>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</si>
  <si>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</si>
  <si>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</si>
  <si>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</si>
  <si>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</si>
  <si>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</si>
  <si>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</si>
  <si>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</si>
  <si>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</si>
  <si>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</si>
  <si>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</si>
  <si>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</si>
  <si>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</si>
  <si>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</si>
  <si>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</si>
  <si>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</si>
  <si>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</si>
  <si>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</si>
  <si>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</si>
  <si>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</si>
  <si>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</si>
  <si>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</si>
  <si>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</si>
  <si>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</si>
  <si>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</si>
  <si>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</si>
  <si>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</si>
  <si>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</si>
  <si>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</si>
  <si>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</si>
  <si>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</si>
  <si>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</si>
  <si>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</si>
  <si>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</si>
  <si>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</si>
  <si>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</si>
  <si>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</si>
  <si>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</si>
  <si>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</si>
  <si>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</si>
  <si>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</si>
  <si>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</si>
  <si>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</si>
  <si>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</si>
  <si>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</si>
  <si>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</si>
  <si>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</si>
  <si>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</si>
  <si>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</si>
  <si>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</si>
  <si>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</si>
  <si>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</si>
  <si>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</si>
  <si>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ม.ค.-มี.ค.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</si>
  <si>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</si>
  <si>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</si>
  <si>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</si>
  <si>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</si>
  <si>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</si>
  <si>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</si>
  <si>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</si>
  <si>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</si>
  <si>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</si>
  <si>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</si>
  <si>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>สินค้านำเข้าสำคัญของไทยของปี 2569</t>
  </si>
  <si>
    <t xml:space="preserve">หมายเหตุ : ปี 2569 เป็นตัวเลขเบื้องต้น </t>
  </si>
  <si>
    <t>ตลาดส่งออกสำคัญของไทยของปี 2569</t>
  </si>
  <si>
    <t>หมายเหตุ : ปี 2569 เป็นตัวเลขเบื้องต้น</t>
  </si>
  <si>
    <t>การส่งออกสินค้าสำคัญของไทยของปี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</si>
</sst>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7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16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2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6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6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6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6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6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6" fontId="62" fillId="0" borderId="28" xfId="8" applyNumberFormat="1" applyFont="1" applyFill="1" applyBorder="1" applyAlignment="1">
      <alignment horizontal="right" vertical="center"/>
    </xf>
    <xf numFmtId="176" fontId="61" fillId="0" borderId="29" xfId="8" applyNumberFormat="1" applyFont="1" applyFill="1" applyBorder="1" applyAlignment="1">
      <alignment vertical="center"/>
    </xf>
    <xf numFmtId="176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6" fontId="61" fillId="0" borderId="27" xfId="8" applyNumberFormat="1" applyFont="1" applyBorder="1" applyAlignment="1">
      <alignment horizontal="right" vertical="center"/>
    </xf>
    <xf numFmtId="176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9" xfId="8" applyNumberFormat="1" applyFont="1" applyBorder="1" applyAlignment="1">
      <alignment horizontal="right"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6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6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6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5" fontId="61" fillId="0" borderId="27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2" fillId="0" borderId="28" xfId="8" applyNumberFormat="1" applyFont="1" applyFill="1" applyBorder="1" applyAlignment="1">
      <alignment horizontal="center" vertical="center"/>
    </xf>
    <xf numFmtId="175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2" fontId="53" fillId="7" borderId="0" xfId="0" applyNumberFormat="1" applyFont="1" applyFill="1" applyAlignment="1">
      <alignment horizontal="right" wrapText="1"/>
    </xf>
    <xf numFmtId="43" fontId="0" fillId="10" borderId="0" xfId="0" applyNumberFormat="1" applyFill="1"/>
    <xf numFmtId="165" fontId="63" fillId="0" borderId="53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70" zoomScaleSheetLayoutView="85" workbookViewId="0">
      <selection activeCell="Y15" sqref="Y15"/>
    </sheetView>
  </sheetViews>
  <sheetFormatPr defaultColWidth="11.125" defaultRowHeight="21" customHeight="1"/>
  <cols>
    <col min="1" max="1" width="48.125" style="474" customWidth="1"/>
    <col min="2" max="2" width="14.5" style="470" customWidth="1"/>
    <col min="3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52</v>
      </c>
    </row>
    <row r="2" spans="1:22" ht="21" customHeight="1">
      <c r="A2" s="671" t="s">
        <v>713</v>
      </c>
      <c r="B2" s="671"/>
      <c r="C2" s="671"/>
      <c r="D2" s="671"/>
      <c r="E2" s="671"/>
      <c r="F2" s="672"/>
      <c r="G2" s="672"/>
      <c r="H2" s="672"/>
      <c r="I2" s="672"/>
      <c r="J2" s="672"/>
      <c r="K2" s="672"/>
      <c r="L2" s="672"/>
      <c r="M2" s="503"/>
    </row>
    <row r="3" spans="1:22" ht="21" customHeight="1">
      <c r="A3" s="487"/>
      <c r="B3" s="673" t="s">
        <v>694</v>
      </c>
      <c r="C3" s="674"/>
      <c r="D3" s="674"/>
      <c r="E3" s="676"/>
      <c r="F3" s="673" t="s">
        <v>43</v>
      </c>
      <c r="G3" s="674"/>
      <c r="H3" s="674"/>
      <c r="I3" s="675"/>
      <c r="J3" s="677" t="s">
        <v>44</v>
      </c>
      <c r="K3" s="678"/>
      <c r="L3" s="678"/>
      <c r="M3" s="679"/>
    </row>
    <row r="4" spans="1:22" ht="21" customHeight="1">
      <c r="A4" s="486" t="s">
        <v>175</v>
      </c>
      <c r="B4" s="490" t="s">
        <v>693</v>
      </c>
      <c r="C4" s="490" t="s">
        <v>711</v>
      </c>
      <c r="D4" s="490" t="s">
        <v>711</v>
      </c>
      <c r="E4" s="490" t="s">
        <v>711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'ตาราง 4'!C4</f>
        <v>ก.พ.</v>
      </c>
      <c r="D5" s="489" t="str">
        <f>'ตาราง 4'!D4</f>
        <v>มี.ค.</v>
      </c>
      <c r="E5" s="489" t="str">
        <f>'ตาราง 4'!E4</f>
        <v>ม.ค.-มี.ค.</v>
      </c>
      <c r="F5" s="489" t="str">
        <f t="shared" si="0"/>
        <v>ม.ค.-ธ.ค.</v>
      </c>
      <c r="G5" s="489" t="str">
        <f t="shared" si="0"/>
        <v>ก.พ.</v>
      </c>
      <c r="H5" s="489" t="str">
        <f t="shared" si="0"/>
        <v>มี.ค.</v>
      </c>
      <c r="I5" s="489" t="str">
        <f t="shared" si="0"/>
        <v>ม.ค.-มี.ค.</v>
      </c>
      <c r="J5" s="489" t="str">
        <f t="shared" si="1"/>
        <v>ม.ค.-ธ.ค.</v>
      </c>
      <c r="K5" s="611" t="str">
        <f t="shared" si="1"/>
        <v>ก.พ.</v>
      </c>
      <c r="L5" s="616" t="str">
        <f t="shared" si="1"/>
        <v>มี.ค.</v>
      </c>
      <c r="M5" s="616" t="str">
        <f>I5</f>
        <v>ม.ค.-มี.ค.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VLOOKUP($A6,'T5_data(mth)'!$B$5:$BA$392,$O$1-1,FALSE)</f>
        <v>32273.29</v>
      </c>
      <c r="D6" s="477">
        <f>VLOOKUP($A6,'T5_data(mth)'!$B$5:$BA$392,$O$1,FALSE)</f>
        <v>38496.639999999999</v>
      </c>
      <c r="E6" s="477">
        <f>VLOOKUP($A6,'T5_data(ytd)'!$B$3:$G$390,6,FALSE)</f>
        <v>105646.43</v>
      </c>
      <c r="F6" s="478">
        <f>VLOOKUP($A6,'T5_data(ytd)'!$B$392:$G$779,4,FALSE)</f>
        <v>12.9</v>
      </c>
      <c r="G6" s="478">
        <f>VLOOKUP($A6,'T5_data(mth)'!$B$785:$BA$1172,$O$1-1,FALSE)</f>
        <v>31.800231310941694</v>
      </c>
      <c r="H6" s="478">
        <f>VLOOKUP($A6,'T5_data(mth)'!$B$785:$BA$1172,$O$1,FALSE)</f>
        <v>35.730579842284925</v>
      </c>
      <c r="I6" s="478">
        <f>VLOOKUP($A6,'T5_data(ytd)'!$B$392:$G$779,6,FALSE)</f>
        <v>32.369999999999997</v>
      </c>
      <c r="J6" s="479">
        <f>VLOOKUP($A6,'T5_data(ytd)'!$B$781:$G$1168,4,FALSE)</f>
        <v>100</v>
      </c>
      <c r="K6" s="612">
        <f>VLOOKUP($A6,'T5_data(mth)'!$B$1175:$BA$1562,$O$1-1,FALSE)</f>
        <v>100</v>
      </c>
      <c r="L6" s="617">
        <f>VLOOKUP($A6,'T5_data(mth)'!$B$1175:$BA$1562,$O$1,FALSE)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31.8</v>
      </c>
      <c r="Q6" s="620" t="str">
        <f t="shared" ref="Q6:Q69" si="4">IF(FIXED(H6,1)="0.0",IF(FIXED(H6,2)="0.00",FIXED(H6,3),FIXED(H6,2)),FIXED(H6,1))</f>
        <v>35.7</v>
      </c>
      <c r="R6" s="620" t="str">
        <f t="shared" ref="R6:R69" si="5">IF(FIXED(I6,1)="0.0",IF(FIXED(I6,2)="0.00",FIXED(I6,3),FIXED(I6,2)),FIXED(I6,1))</f>
        <v>32.4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VLOOKUP($A7,'T5_data(mth)'!$B$5:$BA$392,$O$1-1,FALSE)</f>
        <v>2551.75</v>
      </c>
      <c r="D7" s="477">
        <f>VLOOKUP($A7,'T5_data(mth)'!$B$5:$BA$392,$O$1,FALSE)</f>
        <v>4281.95</v>
      </c>
      <c r="E7" s="477">
        <f>VLOOKUP($A7,'T5_data(ytd)'!$B$3:$G$390,6,FALSE)</f>
        <v>10560.13</v>
      </c>
      <c r="F7" s="478">
        <f>VLOOKUP($A7,'T5_data(ytd)'!$B$392:$G$779,4,FALSE)</f>
        <v>-11.39</v>
      </c>
      <c r="G7" s="478">
        <f>VLOOKUP($A7,'T5_data(mth)'!$B$785:$BA$1172,$O$1-1,FALSE)</f>
        <v>-21.522043333179564</v>
      </c>
      <c r="H7" s="478">
        <f>VLOOKUP($A7,'T5_data(mth)'!$B$785:$BA$1172,$O$1,FALSE)</f>
        <v>-5.7424683346467589</v>
      </c>
      <c r="I7" s="478">
        <f>VLOOKUP($A7,'T5_data(ytd)'!$B$392:$G$779,6,FALSE)</f>
        <v>-8.77</v>
      </c>
      <c r="J7" s="479">
        <f>VLOOKUP($A7,'T5_data(ytd)'!$B$781:$G$1168,4,FALSE)</f>
        <v>12.57</v>
      </c>
      <c r="K7" s="612">
        <f>VLOOKUP($A7,'T5_data(mth)'!$B$1175:$BA$1562,$O$1-1,FALSE)</f>
        <v>7.9066931199143315</v>
      </c>
      <c r="L7" s="617">
        <f>VLOOKUP($A7,'T5_data(mth)'!$B$1175:$BA$1562,$O$1,FALSE)</f>
        <v>11.122918779405165</v>
      </c>
      <c r="M7" s="617">
        <f>VLOOKUP($A7,'T5_data(ytd)'!$B$781:$G$1168,6,FALSE)</f>
        <v>10</v>
      </c>
      <c r="N7" s="470">
        <v>1</v>
      </c>
      <c r="O7" s="620" t="str">
        <f t="shared" si="2"/>
        <v>-11.4</v>
      </c>
      <c r="P7" s="620" t="str">
        <f t="shared" si="3"/>
        <v>-21.5</v>
      </c>
      <c r="Q7" s="620" t="str">
        <f t="shared" si="4"/>
        <v>-5.7</v>
      </c>
      <c r="R7" s="620" t="str">
        <f t="shared" si="5"/>
        <v>-8.8</v>
      </c>
      <c r="S7" s="620" t="str">
        <f t="shared" si="6"/>
        <v>12.6</v>
      </c>
      <c r="T7" s="620" t="str">
        <f t="shared" si="7"/>
        <v>7.9</v>
      </c>
      <c r="U7" s="620" t="str">
        <f t="shared" ref="U7:U69" si="8">IF(FIXED(L7,1)="0.0",IF(FIXED(L7,2)="0.00",FIXED(L7,3),FIXED(L7,2)),FIXED(L7,1))</f>
        <v>11.1</v>
      </c>
      <c r="V7" s="620" t="str">
        <f t="shared" ref="V7:V9" si="9">IF(FIXED(M7,1)="0.0",IF(FIXED(M7,2)="0.00",FIXED(M7,3),FIXED(M7,2)),FIXED(M7,1))</f>
        <v>10.0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VLOOKUP($A8,'T5_data(mth)'!$B$5:$BA$392,$O$1-1,FALSE)</f>
        <v>1535.16</v>
      </c>
      <c r="D8" s="484">
        <f>VLOOKUP($A8,'T5_data(mth)'!$B$5:$BA$392,$O$1,FALSE)</f>
        <v>2790.9</v>
      </c>
      <c r="E8" s="609">
        <f>VLOOKUP($A8,'T5_data(ytd)'!$B$3:$G$390,6,FALSE)</f>
        <v>6606.82</v>
      </c>
      <c r="F8" s="610">
        <f>VLOOKUP($A8,'T5_data(ytd)'!$B$392:$G$779,4,FALSE)</f>
        <v>-12.35</v>
      </c>
      <c r="G8" s="610">
        <f>VLOOKUP($A8,'T5_data(mth)'!$B$785:$BA$1172,$O$1-1,FALSE)</f>
        <v>-29.017819987608302</v>
      </c>
      <c r="H8" s="610">
        <f>VLOOKUP($A8,'T5_data(mth)'!$B$785:$BA$1172,$O$1,FALSE)</f>
        <v>-6.4849687043465432</v>
      </c>
      <c r="I8" s="610">
        <f>VLOOKUP($A8,'T5_data(ytd)'!$B$392:$G$779,6,FALSE)</f>
        <v>-12.64</v>
      </c>
      <c r="J8" s="670">
        <f>VLOOKUP($A8,'T5_data(ytd)'!$B$781:$G$1168,4,FALSE)</f>
        <v>7.96</v>
      </c>
      <c r="K8" s="613">
        <f>VLOOKUP($A8,'T5_data(mth)'!$B$1175:$BA$1562,$O$1-1,FALSE)</f>
        <v>4.7567508611610405</v>
      </c>
      <c r="L8" s="618">
        <f>VLOOKUP($A8,'T5_data(mth)'!$B$1175:$BA$1562,$O$1,FALSE)</f>
        <v>7.2497236122425228</v>
      </c>
      <c r="M8" s="618">
        <f>VLOOKUP($A8,'T5_data(ytd)'!$B$781:$G$1168,6,FALSE)</f>
        <v>6.25</v>
      </c>
      <c r="N8" s="470">
        <v>1</v>
      </c>
      <c r="O8" s="620" t="str">
        <f t="shared" si="2"/>
        <v>-12.4</v>
      </c>
      <c r="P8" s="620" t="str">
        <f t="shared" si="3"/>
        <v>-29.0</v>
      </c>
      <c r="Q8" s="620" t="str">
        <f t="shared" si="4"/>
        <v>-6.5</v>
      </c>
      <c r="R8" s="620" t="str">
        <f t="shared" si="5"/>
        <v>-12.6</v>
      </c>
      <c r="S8" s="620" t="str">
        <f t="shared" si="6"/>
        <v>8.0</v>
      </c>
      <c r="T8" s="620" t="str">
        <f t="shared" si="7"/>
        <v>4.8</v>
      </c>
      <c r="U8" s="620" t="str">
        <f t="shared" si="8"/>
        <v>7.2</v>
      </c>
      <c r="V8" s="620" t="str">
        <f t="shared" si="9"/>
        <v>6.3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VLOOKUP($A9,'T5_data(mth)'!$B$5:$BA$392,$O$1-1,FALSE)</f>
        <v>272.77</v>
      </c>
      <c r="D9" s="484">
        <f>VLOOKUP($A9,'T5_data(mth)'!$B$5:$BA$392,$O$1,FALSE)</f>
        <v>345.7</v>
      </c>
      <c r="E9" s="609">
        <f>VLOOKUP($A9,'T5_data(ytd)'!$B$3:$G$390,6,FALSE)</f>
        <v>944.45</v>
      </c>
      <c r="F9" s="610">
        <f>VLOOKUP($A9,'T5_data(ytd)'!$B$392:$G$779,4,FALSE)</f>
        <v>-12.42</v>
      </c>
      <c r="G9" s="610">
        <f>VLOOKUP($A9,'T5_data(mth)'!$B$785:$BA$1172,$O$1-1,FALSE)</f>
        <v>-6.6207935366813979</v>
      </c>
      <c r="H9" s="610">
        <f>VLOOKUP($A9,'T5_data(mth)'!$B$785:$BA$1172,$O$1,FALSE)</f>
        <v>52.277332393621698</v>
      </c>
      <c r="I9" s="610">
        <f>VLOOKUP($A9,'T5_data(ytd)'!$B$392:$G$779,6,FALSE)</f>
        <v>19.48</v>
      </c>
      <c r="J9" s="670">
        <f>VLOOKUP($A9,'T5_data(ytd)'!$B$781:$G$1168,4,FALSE)</f>
        <v>0.96</v>
      </c>
      <c r="K9" s="613">
        <f>VLOOKUP($A9,'T5_data(mth)'!$B$1175:$BA$1562,$O$1-1,FALSE)</f>
        <v>0.84518807967827259</v>
      </c>
      <c r="L9" s="618">
        <f>VLOOKUP($A9,'T5_data(mth)'!$B$1175:$BA$1562,$O$1,FALSE)</f>
        <v>0.89800044887034303</v>
      </c>
      <c r="M9" s="618">
        <f>VLOOKUP($A9,'T5_data(ytd)'!$B$781:$G$1168,6,FALSE)</f>
        <v>0.89</v>
      </c>
      <c r="N9" s="470">
        <v>1</v>
      </c>
      <c r="O9" s="620" t="str">
        <f t="shared" si="2"/>
        <v>-12.4</v>
      </c>
      <c r="P9" s="620" t="str">
        <f t="shared" si="3"/>
        <v>-6.6</v>
      </c>
      <c r="Q9" s="620" t="str">
        <f t="shared" si="4"/>
        <v>52.3</v>
      </c>
      <c r="R9" s="620" t="str">
        <f t="shared" si="5"/>
        <v>19.5</v>
      </c>
      <c r="S9" s="620" t="str">
        <f t="shared" si="6"/>
        <v>1.0</v>
      </c>
      <c r="T9" s="620" t="str">
        <f t="shared" si="7"/>
        <v>0.8</v>
      </c>
      <c r="U9" s="620" t="str">
        <f t="shared" si="8"/>
        <v>0.9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5.0199999999999996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-79.349999999999994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-79.4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52.22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-81.84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-81.8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660.38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-76.33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-76.3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67.44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-82.75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-82.8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VLOOKUP($A15,'T5_data(mth)'!$B$5:$BA$392,$O$1-1,FALSE)</f>
        <v>393.45</v>
      </c>
      <c r="D15" s="484">
        <f>VLOOKUP($A15,'T5_data(mth)'!$B$5:$BA$392,$O$1,FALSE)</f>
        <v>817.76</v>
      </c>
      <c r="E15" s="609">
        <f>VLOOKUP($A15,'T5_data(ytd)'!$B$3:$G$390,6,FALSE)</f>
        <v>1963.65</v>
      </c>
      <c r="F15" s="610">
        <f>VLOOKUP($A15,'T5_data(ytd)'!$B$392:$G$779,4,FALSE)</f>
        <v>-12.57</v>
      </c>
      <c r="G15" s="610">
        <f>VLOOKUP($A15,'T5_data(mth)'!$B$785:$BA$1172,$O$1-1,FALSE)</f>
        <v>-18.703638655288557</v>
      </c>
      <c r="H15" s="610">
        <f>VLOOKUP($A15,'T5_data(mth)'!$B$785:$BA$1172,$O$1,FALSE)</f>
        <v>-23.414935660903932</v>
      </c>
      <c r="I15" s="610">
        <f>VLOOKUP($A15,'T5_data(ytd)'!$B$392:$G$779,6,FALSE)</f>
        <v>-13.86</v>
      </c>
      <c r="J15" s="670">
        <f>VLOOKUP($A15,'T5_data(ytd)'!$B$781:$G$1168,4,FALSE)</f>
        <v>2.41</v>
      </c>
      <c r="K15" s="613">
        <f>VLOOKUP($A15,'T5_data(mth)'!$B$1175:$BA$1562,$O$1-1,FALSE)</f>
        <v>1.2191195877457799</v>
      </c>
      <c r="L15" s="618">
        <f>VLOOKUP($A15,'T5_data(mth)'!$B$1175:$BA$1562,$O$1,FALSE)</f>
        <v>2.1242373360376385</v>
      </c>
      <c r="M15" s="618">
        <f>VLOOKUP($A15,'T5_data(ytd)'!$B$781:$G$1168,6,FALSE)</f>
        <v>1.86</v>
      </c>
      <c r="N15" s="470">
        <v>1</v>
      </c>
      <c r="O15" s="620" t="str">
        <f t="shared" si="2"/>
        <v>-12.6</v>
      </c>
      <c r="P15" s="620" t="str">
        <f t="shared" si="3"/>
        <v>-18.7</v>
      </c>
      <c r="Q15" s="620" t="str">
        <f t="shared" si="4"/>
        <v>-23.4</v>
      </c>
      <c r="R15" s="620" t="str">
        <f t="shared" si="5"/>
        <v>-13.9</v>
      </c>
      <c r="S15" s="620" t="str">
        <f t="shared" si="6"/>
        <v>2.4</v>
      </c>
      <c r="T15" s="620" t="str">
        <f t="shared" si="7"/>
        <v>1.2</v>
      </c>
      <c r="U15" s="620" t="str">
        <f t="shared" si="8"/>
        <v>2.1</v>
      </c>
      <c r="V15" s="620" t="str">
        <f>IF(FIXED(M15,1)="0.0",IF(FIXED(M15,2)="0.00",FIXED(M15,3),FIXED(M15,2)),FIXED(M15,1))</f>
        <v>1.9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2195.21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-74.23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-74.2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84.32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-91.35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-91.4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372.46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-77.13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-77.1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569.9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-79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-79.0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VLOOKUP($A20,'T5_data(mth)'!$B$5:$BA$392,$O$1-1,FALSE)</f>
        <v>8712.83</v>
      </c>
      <c r="D20" s="481">
        <f>VLOOKUP($A20,'T5_data(mth)'!$B$5:$BA$392,$O$1,FALSE)</f>
        <v>9846.17</v>
      </c>
      <c r="E20" s="477">
        <f>VLOOKUP($A20,'T5_data(ytd)'!$B$3:$G$390,6,FALSE)</f>
        <v>27715.3</v>
      </c>
      <c r="F20" s="478">
        <f>VLOOKUP($A20,'T5_data(ytd)'!$B$392:$G$779,4,FALSE)</f>
        <v>20.93</v>
      </c>
      <c r="G20" s="478">
        <f>VLOOKUP($A20,'T5_data(mth)'!$B$785:$BA$1172,$O$1-1,FALSE)</f>
        <v>49.266672263062588</v>
      </c>
      <c r="H20" s="478">
        <f>VLOOKUP($A20,'T5_data(mth)'!$B$785:$BA$1172,$O$1,FALSE)</f>
        <v>28.281171421647691</v>
      </c>
      <c r="I20" s="478">
        <f>VLOOKUP($A20,'T5_data(ytd)'!$B$392:$G$779,6,FALSE)</f>
        <v>34.64</v>
      </c>
      <c r="J20" s="479">
        <f>VLOOKUP($A20,'T5_data(ytd)'!$B$781:$G$1168,4,FALSE)</f>
        <v>27.19</v>
      </c>
      <c r="K20" s="612">
        <f>VLOOKUP($A20,'T5_data(mth)'!$B$1175:$BA$1562,$O$1-1,FALSE)</f>
        <v>26.997030671493363</v>
      </c>
      <c r="L20" s="617">
        <f>VLOOKUP($A20,'T5_data(mth)'!$B$1175:$BA$1562,$O$1,FALSE)</f>
        <v>25.576699680803312</v>
      </c>
      <c r="M20" s="617">
        <f>VLOOKUP($A20,'T5_data(ytd)'!$B$781:$G$1168,6,FALSE)</f>
        <v>26.23</v>
      </c>
      <c r="N20" s="470">
        <v>1</v>
      </c>
      <c r="O20" s="620" t="str">
        <f t="shared" si="2"/>
        <v>20.9</v>
      </c>
      <c r="P20" s="620" t="str">
        <f t="shared" si="3"/>
        <v>49.3</v>
      </c>
      <c r="Q20" s="620" t="str">
        <f t="shared" si="4"/>
        <v>28.3</v>
      </c>
      <c r="R20" s="620" t="str">
        <f t="shared" si="5"/>
        <v>34.6</v>
      </c>
      <c r="S20" s="620" t="str">
        <f t="shared" si="6"/>
        <v>27.2</v>
      </c>
      <c r="T20" s="620" t="str">
        <f t="shared" si="7"/>
        <v>27.0</v>
      </c>
      <c r="U20" s="620" t="str">
        <f t="shared" si="8"/>
        <v>25.6</v>
      </c>
      <c r="V20" s="620" t="str">
        <f>IF(FIXED(M20,1)="0.0",IF(FIXED(M20,2)="0.00",FIXED(M20,3),FIXED(M20,2)),FIXED(M20,1))</f>
        <v>26.2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25.4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-75.88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-75.9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9.5299999999999994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-75.489999999999995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-75.5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0.28999999999999998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-80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-80.0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0.1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-93.33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-93.3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8.67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-74.17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-74.2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0.18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-89.02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-89.0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-100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-100.0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15.87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-76.099999999999994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-76.1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VLOOKUP($A30,'T5_data(mth)'!$B$5:$BA$392,$O$1-1,FALSE)</f>
        <v>630.69000000000005</v>
      </c>
      <c r="D30" s="484">
        <f>VLOOKUP($A30,'T5_data(mth)'!$B$5:$BA$392,$O$1,FALSE)</f>
        <v>519.88</v>
      </c>
      <c r="E30" s="609">
        <f>VLOOKUP($A30,'T5_data(ytd)'!$B$3:$G$390,6,FALSE)</f>
        <v>1742.09</v>
      </c>
      <c r="F30" s="610">
        <f>VLOOKUP($A30,'T5_data(ytd)'!$B$392:$G$779,4,FALSE)</f>
        <v>14.09</v>
      </c>
      <c r="G30" s="610">
        <f>VLOOKUP($A30,'T5_data(mth)'!$B$785:$BA$1172,$O$1-1,FALSE)</f>
        <v>60.163035197318322</v>
      </c>
      <c r="H30" s="610">
        <f>VLOOKUP($A30,'T5_data(mth)'!$B$785:$BA$1172,$O$1,FALSE)</f>
        <v>25.26021588280647</v>
      </c>
      <c r="I30" s="610">
        <f>VLOOKUP($A30,'T5_data(ytd)'!$B$392:$G$779,6,FALSE)</f>
        <v>35.43</v>
      </c>
      <c r="J30" s="670">
        <f>VLOOKUP($A30,'T5_data(ytd)'!$B$781:$G$1168,4,FALSE)</f>
        <v>1.6</v>
      </c>
      <c r="K30" s="613">
        <f>VLOOKUP($A30,'T5_data(mth)'!$B$1175:$BA$1562,$O$1-1,FALSE)</f>
        <v>1.95421662929314</v>
      </c>
      <c r="L30" s="618">
        <f>VLOOKUP($A30,'T5_data(mth)'!$B$1175:$BA$1562,$O$1,FALSE)</f>
        <v>1.3504555202739772</v>
      </c>
      <c r="M30" s="618">
        <f>VLOOKUP($A30,'T5_data(ytd)'!$B$781:$G$1168,6,FALSE)</f>
        <v>1.65</v>
      </c>
      <c r="N30" s="470">
        <v>1</v>
      </c>
      <c r="O30" s="620" t="str">
        <f t="shared" si="2"/>
        <v>14.1</v>
      </c>
      <c r="P30" s="620" t="str">
        <f t="shared" si="3"/>
        <v>60.2</v>
      </c>
      <c r="Q30" s="620" t="str">
        <f t="shared" si="4"/>
        <v>25.3</v>
      </c>
      <c r="R30" s="620" t="str">
        <f t="shared" si="5"/>
        <v>35.4</v>
      </c>
      <c r="S30" s="620" t="str">
        <f t="shared" si="6"/>
        <v>1.6</v>
      </c>
      <c r="T30" s="620" t="str">
        <f t="shared" si="7"/>
        <v>2.0</v>
      </c>
      <c r="U30" s="620" t="str">
        <f t="shared" si="8"/>
        <v>1.4</v>
      </c>
      <c r="V30" s="620" t="str">
        <f>IF(FIXED(M30,1)="0.0",IF(FIXED(M30,2)="0.00",FIXED(M30,3),FIXED(M30,2)),FIXED(M30,1))</f>
        <v>1.7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703.61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-75.400000000000006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-75.4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197.29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-79.66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-79.7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69.39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-76.06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-76.1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436.93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-72.7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-72.7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203.1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-66.37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-66.4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180.52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-64.69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-64.7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13.61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-75.36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-75.4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8.9700000000000006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-76.02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-76.0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24.58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-77.680000000000007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-77.7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19.28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-78.08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-78.1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3.81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-76.739999999999995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-76.7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1.48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-74.53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-74.5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355.1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-71.95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-72.0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8.01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-70.900000000000006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-70.9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347.09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-71.98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-72.0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178.17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-75.84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-75.8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60.75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-77.16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-77.2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117.42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-75.099999999999994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-75.1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VLOOKUP($A49,'T5_data(mth)'!$B$5:$BA$392,$O$1-1,FALSE)</f>
        <v>2059.5300000000002</v>
      </c>
      <c r="D49" s="484">
        <f>VLOOKUP($A49,'T5_data(mth)'!$B$5:$BA$392,$O$1,FALSE)</f>
        <v>2104.1799999999998</v>
      </c>
      <c r="E49" s="609">
        <f>VLOOKUP($A49,'T5_data(ytd)'!$B$3:$G$390,6,FALSE)</f>
        <v>6565.84</v>
      </c>
      <c r="F49" s="610">
        <f>VLOOKUP($A49,'T5_data(ytd)'!$B$392:$G$779,4,FALSE)</f>
        <v>16.23</v>
      </c>
      <c r="G49" s="610">
        <f>VLOOKUP($A49,'T5_data(mth)'!$B$785:$BA$1172,$O$1-1,FALSE)</f>
        <v>19.158870393834729</v>
      </c>
      <c r="H49" s="610">
        <f>VLOOKUP($A49,'T5_data(mth)'!$B$785:$BA$1172,$O$1,FALSE)</f>
        <v>5.0608641815040736</v>
      </c>
      <c r="I49" s="610">
        <f>VLOOKUP($A49,'T5_data(ytd)'!$B$392:$G$779,6,FALSE)</f>
        <v>12.84</v>
      </c>
      <c r="J49" s="670">
        <f>VLOOKUP($A49,'T5_data(ytd)'!$B$781:$G$1168,4,FALSE)</f>
        <v>7.41</v>
      </c>
      <c r="K49" s="613">
        <f>VLOOKUP($A49,'T5_data(mth)'!$B$1175:$BA$1562,$O$1-1,FALSE)</f>
        <v>6.3815309811921876</v>
      </c>
      <c r="L49" s="618">
        <f>VLOOKUP($A49,'T5_data(mth)'!$B$1175:$BA$1562,$O$1,FALSE)</f>
        <v>5.4658796196239461</v>
      </c>
      <c r="M49" s="618">
        <f>VLOOKUP($A49,'T5_data(ytd)'!$B$781:$G$1168,6,FALSE)</f>
        <v>6.21</v>
      </c>
      <c r="N49" s="470">
        <v>1</v>
      </c>
      <c r="O49" s="620" t="str">
        <f t="shared" si="2"/>
        <v>16.2</v>
      </c>
      <c r="P49" s="620" t="str">
        <f t="shared" si="3"/>
        <v>19.2</v>
      </c>
      <c r="Q49" s="620" t="str">
        <f t="shared" si="4"/>
        <v>5.1</v>
      </c>
      <c r="R49" s="620" t="str">
        <f t="shared" si="5"/>
        <v>12.8</v>
      </c>
      <c r="S49" s="620" t="str">
        <f t="shared" si="6"/>
        <v>7.4</v>
      </c>
      <c r="T49" s="620" t="str">
        <f t="shared" si="7"/>
        <v>6.4</v>
      </c>
      <c r="U49" s="620" t="str">
        <f t="shared" si="8"/>
        <v>5.5</v>
      </c>
      <c r="V49" s="620" t="str">
        <f>IF(FIXED(M49,1)="0.0",IF(FIXED(M49,2)="0.00",FIXED(M49,3),FIXED(M49,2)),FIXED(M49,1))</f>
        <v>6.2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78.48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-74.81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-74.8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110.12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-72.37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-72.4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4806.4399999999996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-73.86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-73.9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1102.79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-73.86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-73.9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58.57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-72.63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-72.6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912.03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-70.41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-70.4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331.54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-73.319999999999993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-73.3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331.35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-84.14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-84.1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175.45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-74.94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-74.9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528.02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-74.02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-74.0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141.79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-75.05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-75.1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300.24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-71.45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-71.5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55.77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-68.05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-68.1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149.18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-70.34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-70.3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719.72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-71.31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-71.3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823.52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-71.489999999999995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-71.5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VLOOKUP($A66,'T5_data(mth)'!$B$5:$BA$392,$O$1-1,FALSE)</f>
        <v>3497.34</v>
      </c>
      <c r="D66" s="609">
        <f>VLOOKUP($A66,'T5_data(mth)'!$B$5:$BA$392,$O$1,FALSE)</f>
        <v>4229.28</v>
      </c>
      <c r="E66" s="609">
        <f>VLOOKUP($A66,'T5_data(ytd)'!$B$3:$G$390,6,FALSE)</f>
        <v>11307.76</v>
      </c>
      <c r="F66" s="610">
        <f>VLOOKUP($A66,'T5_data(ytd)'!$B$392:$G$779,4,FALSE)</f>
        <v>47.05</v>
      </c>
      <c r="G66" s="610">
        <f>VLOOKUP($A66,'T5_data(mth)'!$B$785:$BA$1172,$O$1-1,FALSE)</f>
        <v>91.016489068277522</v>
      </c>
      <c r="H66" s="610">
        <f>VLOOKUP($A66,'T5_data(mth)'!$B$785:$BA$1172,$O$1,FALSE)</f>
        <v>82.669764950804634</v>
      </c>
      <c r="I66" s="610">
        <f>VLOOKUP($A66,'T5_data(ytd)'!$B$392:$G$779,6,FALSE)</f>
        <v>77.319999999999993</v>
      </c>
      <c r="J66" s="670">
        <f>VLOOKUP($A66,'T5_data(ytd)'!$B$781:$G$1168,4,FALSE)</f>
        <v>9.26</v>
      </c>
      <c r="K66" s="613">
        <f>VLOOKUP($A66,'T5_data(mth)'!$B$1175:$BA$1562,$O$1-1,FALSE)</f>
        <v>10.836639214657074</v>
      </c>
      <c r="L66" s="618">
        <f>VLOOKUP($A66,'T5_data(mth)'!$B$1175:$BA$1562,$O$1,FALSE)</f>
        <v>10.986101644195442</v>
      </c>
      <c r="M66" s="618">
        <f>VLOOKUP($A66,'T5_data(ytd)'!$B$781:$G$1168,6,FALSE)</f>
        <v>10.7</v>
      </c>
      <c r="N66" s="470">
        <v>1</v>
      </c>
      <c r="O66" s="620" t="str">
        <f t="shared" si="2"/>
        <v>47.1</v>
      </c>
      <c r="P66" s="620" t="str">
        <f t="shared" si="3"/>
        <v>91.0</v>
      </c>
      <c r="Q66" s="620" t="str">
        <f t="shared" si="4"/>
        <v>82.7</v>
      </c>
      <c r="R66" s="620" t="str">
        <f t="shared" si="5"/>
        <v>77.3</v>
      </c>
      <c r="S66" s="620" t="str">
        <f t="shared" si="6"/>
        <v>9.3</v>
      </c>
      <c r="T66" s="620" t="str">
        <f t="shared" si="7"/>
        <v>10.8</v>
      </c>
      <c r="U66" s="620" t="str">
        <f t="shared" si="8"/>
        <v>11.0</v>
      </c>
      <c r="V66" s="620" t="str">
        <f>IF(FIXED(M66,1)="0.0",IF(FIXED(M66,2)="0.00",FIXED(M66,3),FIXED(M66,2)),FIXED(M66,1))</f>
        <v>10.7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425.26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-73.989999999999995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-74.0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1466.08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-70.11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-70.1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924.83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-69.38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-69.4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0.02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-33.33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-33.3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541.23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-71.28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-71.3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1493.58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-72.16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-72.2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938.22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-72.739999999999995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-72.7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36.51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-70.86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-70.9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241.38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-73.099999999999994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-73.1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152.32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-77.400000000000006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-77.4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1623.68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-65.27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-65.3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VLOOKUP($A78,'T5_data(mth)'!$B$5:$BA$392,$O$1-1,FALSE)</f>
        <v>1223.23</v>
      </c>
      <c r="D78" s="609">
        <f>VLOOKUP($A78,'T5_data(mth)'!$B$5:$BA$392,$O$1,FALSE)</f>
        <v>1682.98</v>
      </c>
      <c r="E78" s="609">
        <f>VLOOKUP($A78,'T5_data(ytd)'!$B$3:$G$390,6,FALSE)</f>
        <v>4299.32</v>
      </c>
      <c r="F78" s="610">
        <f>VLOOKUP($A78,'T5_data(ytd)'!$B$392:$G$779,4,FALSE)</f>
        <v>4.12</v>
      </c>
      <c r="G78" s="610">
        <f>VLOOKUP($A78,'T5_data(mth)'!$B$785:$BA$1172,$O$1-1,FALSE)</f>
        <v>22.478547755649675</v>
      </c>
      <c r="H78" s="610">
        <f>VLOOKUP($A78,'T5_data(mth)'!$B$785:$BA$1172,$O$1,FALSE)</f>
        <v>25.310301180149665</v>
      </c>
      <c r="I78" s="610">
        <f>VLOOKUP($A78,'T5_data(ytd)'!$B$392:$G$779,6,FALSE)</f>
        <v>20.21</v>
      </c>
      <c r="J78" s="670">
        <f>VLOOKUP($A78,'T5_data(ytd)'!$B$781:$G$1168,4,FALSE)</f>
        <v>4.51</v>
      </c>
      <c r="K78" s="613">
        <f>VLOOKUP($A78,'T5_data(mth)'!$B$1175:$BA$1562,$O$1-1,FALSE)</f>
        <v>3.7902240521496258</v>
      </c>
      <c r="L78" s="618">
        <f>VLOOKUP($A78,'T5_data(mth)'!$B$1175:$BA$1562,$O$1,FALSE)</f>
        <v>4.3717581586341039</v>
      </c>
      <c r="M78" s="618">
        <f>VLOOKUP($A78,'T5_data(ytd)'!$B$781:$G$1168,6,FALSE)</f>
        <v>4.07</v>
      </c>
      <c r="N78" s="470">
        <v>1</v>
      </c>
      <c r="O78" s="620" t="str">
        <f t="shared" si="10"/>
        <v>4.1</v>
      </c>
      <c r="P78" s="620" t="str">
        <f t="shared" si="11"/>
        <v>22.5</v>
      </c>
      <c r="Q78" s="620" t="str">
        <f t="shared" si="12"/>
        <v>25.3</v>
      </c>
      <c r="R78" s="620" t="str">
        <f t="shared" si="13"/>
        <v>20.2</v>
      </c>
      <c r="S78" s="620" t="str">
        <f t="shared" si="14"/>
        <v>4.5</v>
      </c>
      <c r="T78" s="620" t="str">
        <f t="shared" si="15"/>
        <v>3.8</v>
      </c>
      <c r="U78" s="620" t="str">
        <f t="shared" si="16"/>
        <v>4.4</v>
      </c>
      <c r="V78" s="620" t="str">
        <f>IF(FIXED(M78,1)="0.0",IF(FIXED(M78,2)="0.00",FIXED(M78,3),FIXED(M78,2)),FIXED(M78,1))</f>
        <v>4.1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2064.3200000000002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-75.91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-75.9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825.13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-78.709999999999994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-78.7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687.2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-72.680000000000007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-72.7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VLOOKUP($A82,'T5_data(mth)'!$B$5:$BA$392,$O$1-1,FALSE)</f>
        <v>580.83000000000004</v>
      </c>
      <c r="D82" s="609">
        <f>VLOOKUP($A82,'T5_data(mth)'!$B$5:$BA$392,$O$1,FALSE)</f>
        <v>670.5</v>
      </c>
      <c r="E82" s="609">
        <f>VLOOKUP($A82,'T5_data(ytd)'!$B$3:$G$390,6,FALSE)</f>
        <v>1901.11</v>
      </c>
      <c r="F82" s="610">
        <f>VLOOKUP($A82,'T5_data(ytd)'!$B$392:$G$779,4,FALSE)</f>
        <v>20.38</v>
      </c>
      <c r="G82" s="610">
        <f>VLOOKUP($A82,'T5_data(mth)'!$B$785:$BA$1172,$O$1-1,FALSE)</f>
        <v>24.783552108621397</v>
      </c>
      <c r="H82" s="610">
        <f>VLOOKUP($A82,'T5_data(mth)'!$B$785:$BA$1172,$O$1,FALSE)</f>
        <v>6.8049316639587163</v>
      </c>
      <c r="I82" s="610">
        <f>VLOOKUP($A82,'T5_data(ytd)'!$B$392:$G$779,6,FALSE)</f>
        <v>18.829999999999998</v>
      </c>
      <c r="J82" s="670">
        <f>VLOOKUP($A82,'T5_data(ytd)'!$B$781:$G$1168,4,FALSE)</f>
        <v>1.98</v>
      </c>
      <c r="K82" s="613">
        <f>VLOOKUP($A82,'T5_data(mth)'!$B$1175:$BA$1562,$O$1-1,FALSE)</f>
        <v>1.7997235484823519</v>
      </c>
      <c r="L82" s="618">
        <f>VLOOKUP($A82,'T5_data(mth)'!$B$1175:$BA$1562,$O$1,FALSE)</f>
        <v>1.7417104453791292</v>
      </c>
      <c r="M82" s="618">
        <f>VLOOKUP($A82,'T5_data(ytd)'!$B$781:$G$1168,6,FALSE)</f>
        <v>1.8</v>
      </c>
      <c r="N82" s="470">
        <v>1</v>
      </c>
      <c r="O82" s="620" t="str">
        <f t="shared" si="10"/>
        <v>20.4</v>
      </c>
      <c r="P82" s="620" t="str">
        <f t="shared" si="11"/>
        <v>24.8</v>
      </c>
      <c r="Q82" s="620" t="str">
        <f t="shared" si="12"/>
        <v>6.8</v>
      </c>
      <c r="R82" s="620" t="str">
        <f t="shared" si="13"/>
        <v>18.8</v>
      </c>
      <c r="S82" s="620" t="str">
        <f t="shared" si="14"/>
        <v>2.0</v>
      </c>
      <c r="T82" s="620" t="str">
        <f t="shared" si="15"/>
        <v>1.8</v>
      </c>
      <c r="U82" s="620" t="str">
        <f t="shared" si="16"/>
        <v>1.7</v>
      </c>
      <c r="V82" s="620" t="str">
        <f>IF(FIXED(M82,1)="0.0",IF(FIXED(M82,2)="0.00",FIXED(M82,3),FIXED(M82,2)),FIXED(M82,1))</f>
        <v>1.8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394.05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-74.069999999999993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-74.1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1205.8599999999999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-71.05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-71.1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24.69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-73.31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-73.3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2.54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-65.72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-65.7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830.42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-71.33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-71.3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58.39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-67.44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-67.4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289.82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-70.72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-70.7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94.86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-78.03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-78.0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6.21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-74.13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-74.1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84.64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-78.45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-78.5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3.99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-73.349999999999994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-73.4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0.02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-71.430000000000007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-71.4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304.97000000000003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-86.53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-86.5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130.41999999999999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-77.97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-78.0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729.95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-70.11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-70.1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259.81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-79.739999999999995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-79.7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134.63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-82.14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-82.1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125.17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-76.319999999999993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-76.3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470.14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-59.46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-59.5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41.9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-66.62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-66.6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34.17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-65.180000000000007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-65.2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7.72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-71.849999999999994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-71.9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421.31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-74.87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-74.9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VLOOKUP($A107,'T5_data(mth)'!$B$5:$BA$392,$O$1-1,FALSE)</f>
        <v>15873.95</v>
      </c>
      <c r="D107" s="477">
        <f>VLOOKUP($A107,'T5_data(mth)'!$B$5:$BA$392,$O$1,FALSE)</f>
        <v>18817.02</v>
      </c>
      <c r="E107" s="477">
        <f>VLOOKUP($A107,'T5_data(ytd)'!$B$3:$G$390,6,FALSE)</f>
        <v>51220.160000000003</v>
      </c>
      <c r="F107" s="478">
        <f>VLOOKUP($A107,'T5_data(ytd)'!$B$392:$G$779,4,FALSE)</f>
        <v>17.29</v>
      </c>
      <c r="G107" s="478">
        <f>VLOOKUP($A107,'T5_data(mth)'!$B$785:$BA$1172,$O$1-1,FALSE)</f>
        <v>53.323944940747865</v>
      </c>
      <c r="H107" s="478">
        <f>VLOOKUP($A107,'T5_data(mth)'!$B$785:$BA$1172,$O$1,FALSE)</f>
        <v>64.392185504288676</v>
      </c>
      <c r="I107" s="478">
        <f>VLOOKUP($A107,'T5_data(ytd)'!$B$392:$G$779,6,FALSE)</f>
        <v>56.16</v>
      </c>
      <c r="J107" s="479">
        <f>VLOOKUP($A107,'T5_data(ytd)'!$B$781:$G$1168,4,FALSE)</f>
        <v>43.39</v>
      </c>
      <c r="K107" s="612">
        <f>VLOOKUP($A107,'T5_data(mth)'!$B$1175:$BA$1562,$O$1-1,FALSE)</f>
        <v>49.186029685848574</v>
      </c>
      <c r="L107" s="617">
        <f>VLOOKUP($A107,'T5_data(mth)'!$B$1175:$BA$1562,$O$1,FALSE)</f>
        <v>48.87964248308424</v>
      </c>
      <c r="M107" s="617">
        <f>VLOOKUP($A107,'T5_data(ytd)'!$B$781:$G$1168,6,FALSE)</f>
        <v>48.48</v>
      </c>
      <c r="N107" s="470">
        <v>1</v>
      </c>
      <c r="O107" s="620" t="str">
        <f t="shared" si="10"/>
        <v>17.3</v>
      </c>
      <c r="P107" s="620" t="str">
        <f t="shared" si="11"/>
        <v>53.3</v>
      </c>
      <c r="Q107" s="620" t="str">
        <f t="shared" si="12"/>
        <v>64.4</v>
      </c>
      <c r="R107" s="620" t="str">
        <f t="shared" si="13"/>
        <v>56.2</v>
      </c>
      <c r="S107" s="620" t="str">
        <f t="shared" si="14"/>
        <v>43.4</v>
      </c>
      <c r="T107" s="620" t="str">
        <f t="shared" si="15"/>
        <v>49.2</v>
      </c>
      <c r="U107" s="620" t="str">
        <f t="shared" si="16"/>
        <v>48.9</v>
      </c>
      <c r="V107" s="620" t="str">
        <f t="shared" ref="V107:V108" si="17">IF(FIXED(M107,1)="0.0",IF(FIXED(M107,2)="0.00",FIXED(M107,3),FIXED(M107,2)),FIXED(M107,1))</f>
        <v>48.5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VLOOKUP($A108,'T5_data(mth)'!$B$5:$BA$392,$O$1-1,FALSE)</f>
        <v>245.14</v>
      </c>
      <c r="D108" s="609">
        <f>VLOOKUP($A108,'T5_data(mth)'!$B$5:$BA$392,$O$1,FALSE)</f>
        <v>240.37</v>
      </c>
      <c r="E108" s="609">
        <f>VLOOKUP($A108,'T5_data(ytd)'!$B$3:$G$390,6,FALSE)</f>
        <v>820.81</v>
      </c>
      <c r="F108" s="610">
        <f>VLOOKUP($A108,'T5_data(ytd)'!$B$392:$G$779,4,FALSE)</f>
        <v>10.17</v>
      </c>
      <c r="G108" s="610">
        <f>VLOOKUP($A108,'T5_data(mth)'!$B$785:$BA$1172,$O$1-1,FALSE)</f>
        <v>1.1554015020219455</v>
      </c>
      <c r="H108" s="610">
        <f>VLOOKUP($A108,'T5_data(mth)'!$B$785:$BA$1172,$O$1,FALSE)</f>
        <v>-16.250304867426216</v>
      </c>
      <c r="I108" s="610">
        <f>VLOOKUP($A108,'T5_data(ytd)'!$B$392:$G$779,6,FALSE)</f>
        <v>-4.8899999999999997</v>
      </c>
      <c r="J108" s="670">
        <f>VLOOKUP($A108,'T5_data(ytd)'!$B$781:$G$1168,4,FALSE)</f>
        <v>0.96</v>
      </c>
      <c r="K108" s="613">
        <f>VLOOKUP($A108,'T5_data(mth)'!$B$1175:$BA$1562,$O$1-1,FALSE)</f>
        <v>0.75957548796543517</v>
      </c>
      <c r="L108" s="618">
        <f>VLOOKUP($A108,'T5_data(mth)'!$B$1175:$BA$1562,$O$1,FALSE)</f>
        <v>0.62439215474389453</v>
      </c>
      <c r="M108" s="618">
        <f>VLOOKUP($A108,'T5_data(ytd)'!$B$781:$G$1168,6,FALSE)</f>
        <v>0.78</v>
      </c>
      <c r="N108" s="470">
        <v>1</v>
      </c>
      <c r="O108" s="620" t="str">
        <f t="shared" si="10"/>
        <v>10.2</v>
      </c>
      <c r="P108" s="620" t="str">
        <f t="shared" si="11"/>
        <v>1.2</v>
      </c>
      <c r="Q108" s="620" t="str">
        <f t="shared" si="12"/>
        <v>-16.3</v>
      </c>
      <c r="R108" s="620" t="str">
        <f t="shared" si="13"/>
        <v>-4.9</v>
      </c>
      <c r="S108" s="620" t="str">
        <f t="shared" si="14"/>
        <v>1.0</v>
      </c>
      <c r="T108" s="620" t="str">
        <f t="shared" si="15"/>
        <v>0.8</v>
      </c>
      <c r="U108" s="620" t="str">
        <f t="shared" si="16"/>
        <v>0.6</v>
      </c>
      <c r="V108" s="620" t="str">
        <f t="shared" si="17"/>
        <v>0.8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368.03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-73.900000000000006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-73.9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82.85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-65.92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-65.9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35.42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-62.67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-62.7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110.45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-69.47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-69.5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12.44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-76.400000000000006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-76.4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253.78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-69.91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-69.9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VLOOKUP($A115,'T5_data(mth)'!$B$5:$BA$392,$O$1-1,FALSE)</f>
        <v>659.27</v>
      </c>
      <c r="D115" s="609">
        <f>VLOOKUP($A115,'T5_data(mth)'!$B$5:$BA$392,$O$1,FALSE)</f>
        <v>761.89</v>
      </c>
      <c r="E115" s="609">
        <f>VLOOKUP($A115,'T5_data(ytd)'!$B$3:$G$390,6,FALSE)</f>
        <v>2012.12</v>
      </c>
      <c r="F115" s="610">
        <f>VLOOKUP($A115,'T5_data(ytd)'!$B$392:$G$779,4,FALSE)</f>
        <v>-6.19</v>
      </c>
      <c r="G115" s="610">
        <f>VLOOKUP($A115,'T5_data(mth)'!$B$785:$BA$1172,$O$1-1,FALSE)</f>
        <v>-12.328785340035644</v>
      </c>
      <c r="H115" s="610">
        <f>VLOOKUP($A115,'T5_data(mth)'!$B$785:$BA$1172,$O$1,FALSE)</f>
        <v>-5.9302153299091236</v>
      </c>
      <c r="I115" s="610">
        <f>VLOOKUP($A115,'T5_data(ytd)'!$B$392:$G$779,6,FALSE)</f>
        <v>-17.54</v>
      </c>
      <c r="J115" s="670">
        <f>VLOOKUP($A115,'T5_data(ytd)'!$B$781:$G$1168,4,FALSE)</f>
        <v>2.5499999999999998</v>
      </c>
      <c r="K115" s="613">
        <f>VLOOKUP($A115,'T5_data(mth)'!$B$1175:$BA$1562,$O$1-1,FALSE)</f>
        <v>2.0427728316511891</v>
      </c>
      <c r="L115" s="618">
        <f>VLOOKUP($A115,'T5_data(mth)'!$B$1175:$BA$1562,$O$1,FALSE)</f>
        <v>1.9791077870692091</v>
      </c>
      <c r="M115" s="618">
        <f>VLOOKUP($A115,'T5_data(ytd)'!$B$781:$G$1168,6,FALSE)</f>
        <v>1.9</v>
      </c>
      <c r="N115" s="470">
        <v>1</v>
      </c>
      <c r="O115" s="620" t="str">
        <f t="shared" si="10"/>
        <v>-6.2</v>
      </c>
      <c r="P115" s="620" t="str">
        <f t="shared" si="11"/>
        <v>-12.3</v>
      </c>
      <c r="Q115" s="620" t="str">
        <f t="shared" si="12"/>
        <v>-5.9</v>
      </c>
      <c r="R115" s="620" t="str">
        <f t="shared" si="13"/>
        <v>-17.5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2.0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551.41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-70.53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-70.5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63.14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-71.72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-71.7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905.09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-77.010000000000005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-77.0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494.63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-75.66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-75.7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113.4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-67.62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-67.6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297.05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-80.89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-80.9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400.95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-71.209999999999994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-71.2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0.83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-94.51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-94.5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394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-70.91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-70.9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6.13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-73.760000000000005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-73.8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49.36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-55.23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-55.2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213.47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-74.61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-74.6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1.79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-85.68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-85.7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254.97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-74.52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-74.5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242.36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-79.63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-79.6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5.19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-79.72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-79.7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167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-79.41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-79.4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70.17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-80.12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-80.1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300.39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-75.430000000000007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-75.4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148.84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-76.61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-76.6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151.56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-74.16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-74.2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413.95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-75.33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-75.3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4.55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-80.010000000000005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-80.0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59.33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-79.209999999999994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-79.2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32.54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-76.52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-76.5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235.82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-74.19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-74.2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81.709999999999994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-74.27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-74.3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133.81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-74.06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-74.1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0.61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-90.21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-90.2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33.19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-76.75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-76.8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82.42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-72.63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-72.6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17.579999999999998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-73.25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-73.3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360.23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-74.05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-74.1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86.97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-74.16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-74.2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208.68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-73.72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-73.7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64.58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-74.900000000000006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-74.9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490.34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-73.3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-73.3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0.53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-76.650000000000006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-76.7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4.84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-75.37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-75.4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41.72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-76.819999999999993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-76.8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115.34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-74.040000000000006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-74.0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327.91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-72.44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-72.4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VLOOKUP($A158,'T5_data(mth)'!$B$5:$BA$392,$O$1-1,FALSE)</f>
        <v>1408.35</v>
      </c>
      <c r="D158" s="609">
        <f>VLOOKUP($A158,'T5_data(mth)'!$B$5:$BA$392,$O$1,FALSE)</f>
        <v>1677.54</v>
      </c>
      <c r="E158" s="609">
        <f>VLOOKUP($A158,'T5_data(ytd)'!$B$3:$G$390,6,FALSE)</f>
        <v>4653.24</v>
      </c>
      <c r="F158" s="610">
        <f>VLOOKUP($A158,'T5_data(ytd)'!$B$392:$G$779,4,FALSE)</f>
        <v>-2.34</v>
      </c>
      <c r="G158" s="610">
        <f>VLOOKUP($A158,'T5_data(mth)'!$B$785:$BA$1172,$O$1-1,FALSE)</f>
        <v>10.835228658896474</v>
      </c>
      <c r="H158" s="610">
        <f>VLOOKUP($A158,'T5_data(mth)'!$B$785:$BA$1172,$O$1,FALSE)</f>
        <v>18.233204589664801</v>
      </c>
      <c r="I158" s="610">
        <f>VLOOKUP($A158,'T5_data(ytd)'!$B$392:$G$779,6,FALSE)</f>
        <v>10.050000000000001</v>
      </c>
      <c r="J158" s="670">
        <f>VLOOKUP($A158,'T5_data(ytd)'!$B$781:$G$1168,4,FALSE)</f>
        <v>5.0199999999999996</v>
      </c>
      <c r="K158" s="613">
        <f>VLOOKUP($A158,'T5_data(mth)'!$B$1175:$BA$1562,$O$1-1,FALSE)</f>
        <v>4.3638253180881152</v>
      </c>
      <c r="L158" s="618">
        <f>VLOOKUP($A158,'T5_data(mth)'!$B$1175:$BA$1562,$O$1,FALSE)</f>
        <v>4.3576270552443015</v>
      </c>
      <c r="M158" s="618">
        <f>VLOOKUP($A158,'T5_data(ytd)'!$B$781:$G$1168,6,FALSE)</f>
        <v>4.4000000000000004</v>
      </c>
      <c r="N158" s="470">
        <v>1</v>
      </c>
      <c r="O158" s="620" t="str">
        <f t="shared" si="18"/>
        <v>-2.3</v>
      </c>
      <c r="P158" s="620" t="str">
        <f t="shared" si="19"/>
        <v>10.8</v>
      </c>
      <c r="Q158" s="620" t="str">
        <f t="shared" si="20"/>
        <v>18.2</v>
      </c>
      <c r="R158" s="620" t="str">
        <f t="shared" si="21"/>
        <v>10.1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4.4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549.9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-77.459999999999994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-77.5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1138.99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-75.83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-75.8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289.95999999999998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-74.400000000000006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-74.4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90.8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-75.459999999999994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-75.5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199.16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-73.88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-73.9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1242.7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-75.59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-75.6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84.94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-73.400000000000006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-73.4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111.89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-74.180000000000007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-74.2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392.5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-74.67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-74.7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52.36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-75.45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-75.5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365.11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-79.989999999999995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-80.0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VLOOKUP($A170,'T5_data(mth)'!$B$5:$BA$392,$O$1-1,FALSE)</f>
        <v>518.08000000000004</v>
      </c>
      <c r="D170" s="609">
        <f>VLOOKUP($A170,'T5_data(mth)'!$B$5:$BA$392,$O$1,FALSE)</f>
        <v>517.96</v>
      </c>
      <c r="E170" s="609">
        <f>VLOOKUP($A170,'T5_data(ytd)'!$B$3:$G$390,6,FALSE)</f>
        <v>1624.42</v>
      </c>
      <c r="F170" s="610">
        <f>VLOOKUP($A170,'T5_data(ytd)'!$B$392:$G$779,4,FALSE)</f>
        <v>15.26</v>
      </c>
      <c r="G170" s="610">
        <f>VLOOKUP($A170,'T5_data(mth)'!$B$785:$BA$1172,$O$1-1,FALSE)</f>
        <v>33.895019771018021</v>
      </c>
      <c r="H170" s="610">
        <f>VLOOKUP($A170,'T5_data(mth)'!$B$785:$BA$1172,$O$1,FALSE)</f>
        <v>14.910704381586253</v>
      </c>
      <c r="I170" s="610">
        <f>VLOOKUP($A170,'T5_data(ytd)'!$B$392:$G$779,6,FALSE)</f>
        <v>20.100000000000001</v>
      </c>
      <c r="J170" s="670">
        <f>VLOOKUP($A170,'T5_data(ytd)'!$B$781:$G$1168,4,FALSE)</f>
        <v>1.73</v>
      </c>
      <c r="K170" s="613">
        <f>VLOOKUP($A170,'T5_data(mth)'!$B$1175:$BA$1562,$O$1-1,FALSE)</f>
        <v>1.6052903190223249</v>
      </c>
      <c r="L170" s="618">
        <f>VLOOKUP($A170,'T5_data(mth)'!$B$1175:$BA$1562,$O$1,FALSE)</f>
        <v>1.3454680720187528</v>
      </c>
      <c r="M170" s="618">
        <f>VLOOKUP($A170,'T5_data(ytd)'!$B$781:$G$1168,6,FALSE)</f>
        <v>1.54</v>
      </c>
      <c r="N170" s="470">
        <v>1</v>
      </c>
      <c r="O170" s="620" t="str">
        <f t="shared" si="18"/>
        <v>15.3</v>
      </c>
      <c r="P170" s="620" t="str">
        <f t="shared" si="19"/>
        <v>33.9</v>
      </c>
      <c r="Q170" s="620" t="str">
        <f t="shared" si="20"/>
        <v>14.9</v>
      </c>
      <c r="R170" s="620" t="str">
        <f t="shared" si="21"/>
        <v>20.1</v>
      </c>
      <c r="S170" s="620" t="str">
        <f t="shared" si="22"/>
        <v>1.7</v>
      </c>
      <c r="T170" s="620" t="str">
        <f t="shared" si="23"/>
        <v>1.6</v>
      </c>
      <c r="U170" s="620" t="str">
        <f t="shared" si="24"/>
        <v>1.3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91.89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-73.64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-73.6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454.09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-74.11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-74.1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806.57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-73.84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-73.8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VLOOKUP($A174,'T5_data(mth)'!$B$5:$BA$392,$O$1-1,FALSE)</f>
        <v>5008.09</v>
      </c>
      <c r="D174" s="609">
        <f>VLOOKUP($A174,'T5_data(mth)'!$B$5:$BA$392,$O$1,FALSE)</f>
        <v>4739.26</v>
      </c>
      <c r="E174" s="609">
        <f>VLOOKUP($A174,'T5_data(ytd)'!$B$3:$G$390,6,FALSE)</f>
        <v>12128.73</v>
      </c>
      <c r="F174" s="610">
        <f>VLOOKUP($A174,'T5_data(ytd)'!$B$392:$G$779,4,FALSE)</f>
        <v>32.03</v>
      </c>
      <c r="G174" s="610">
        <f>VLOOKUP($A174,'T5_data(mth)'!$B$785:$BA$1172,$O$1-1,FALSE)</f>
        <v>131.94407136042389</v>
      </c>
      <c r="H174" s="610">
        <f>VLOOKUP($A174,'T5_data(mth)'!$B$785:$BA$1172,$O$1,FALSE)</f>
        <v>154.7030687375719</v>
      </c>
      <c r="I174" s="610">
        <f>VLOOKUP($A174,'T5_data(ytd)'!$B$392:$G$779,6,FALSE)</f>
        <v>129.97999999999999</v>
      </c>
      <c r="J174" s="670">
        <f>VLOOKUP($A174,'T5_data(ytd)'!$B$781:$G$1168,4,FALSE)</f>
        <v>7.43</v>
      </c>
      <c r="K174" s="613">
        <f>VLOOKUP($A174,'T5_data(mth)'!$B$1175:$BA$1562,$O$1-1,FALSE)</f>
        <v>15.517754774923784</v>
      </c>
      <c r="L174" s="618">
        <f>VLOOKUP($A174,'T5_data(mth)'!$B$1175:$BA$1562,$O$1,FALSE)</f>
        <v>12.310840634403418</v>
      </c>
      <c r="M174" s="618">
        <f>VLOOKUP($A174,'T5_data(ytd)'!$B$781:$G$1168,6,FALSE)</f>
        <v>11.48</v>
      </c>
      <c r="N174" s="470">
        <v>1</v>
      </c>
      <c r="O174" s="620" t="str">
        <f t="shared" si="18"/>
        <v>32.0</v>
      </c>
      <c r="P174" s="620" t="str">
        <f t="shared" si="19"/>
        <v>131.9</v>
      </c>
      <c r="Q174" s="620" t="str">
        <f t="shared" si="20"/>
        <v>154.7</v>
      </c>
      <c r="R174" s="620" t="str">
        <f t="shared" si="21"/>
        <v>130.0</v>
      </c>
      <c r="S174" s="620" t="str">
        <f t="shared" si="22"/>
        <v>7.4</v>
      </c>
      <c r="T174" s="620" t="str">
        <f t="shared" si="23"/>
        <v>15.5</v>
      </c>
      <c r="U174" s="620" t="str">
        <f t="shared" si="24"/>
        <v>12.3</v>
      </c>
      <c r="V174" s="620" t="str">
        <f>IF(FIXED(M174,1)="0.0",IF(FIXED(M174,2)="0.00",FIXED(M174,3),FIXED(M174,2)),FIXED(M174,1))</f>
        <v>11.5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412.91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-72.95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-73.0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413.94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-66.97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-67.0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37.020000000000003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-84.57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-84.6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8.9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-85.88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-85.9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VLOOKUP($A179,'T5_data(mth)'!$B$5:$BA$392,$O$1-1,FALSE)</f>
        <v>4374.32</v>
      </c>
      <c r="D179" s="609">
        <f>VLOOKUP($A179,'T5_data(mth)'!$B$5:$BA$392,$O$1,FALSE)</f>
        <v>4153.21</v>
      </c>
      <c r="E179" s="609">
        <f>VLOOKUP($A179,'T5_data(ytd)'!$B$3:$G$390,6,FALSE)</f>
        <v>10545.45</v>
      </c>
      <c r="F179" s="610">
        <f>VLOOKUP($A179,'T5_data(ytd)'!$B$392:$G$779,4,FALSE)</f>
        <v>35.979999999999997</v>
      </c>
      <c r="G179" s="610">
        <f>VLOOKUP($A179,'T5_data(mth)'!$B$785:$BA$1172,$O$1-1,FALSE)</f>
        <v>154.41855595751855</v>
      </c>
      <c r="H179" s="610">
        <f>VLOOKUP($A179,'T5_data(mth)'!$B$785:$BA$1172,$O$1,FALSE)</f>
        <v>181.21512919126806</v>
      </c>
      <c r="I179" s="610">
        <f>VLOOKUP($A179,'T5_data(ytd)'!$B$392:$G$779,6,FALSE)</f>
        <v>155.1</v>
      </c>
      <c r="J179" s="670">
        <f>VLOOKUP($A179,'T5_data(ytd)'!$B$781:$G$1168,4,FALSE)</f>
        <v>6.06</v>
      </c>
      <c r="K179" s="613">
        <f>VLOOKUP($A179,'T5_data(mth)'!$B$1175:$BA$1562,$O$1-1,FALSE)</f>
        <v>13.553994650065116</v>
      </c>
      <c r="L179" s="618">
        <f>VLOOKUP($A179,'T5_data(mth)'!$B$1175:$BA$1562,$O$1,FALSE)</f>
        <v>10.788499983375173</v>
      </c>
      <c r="M179" s="618">
        <f>VLOOKUP($A179,'T5_data(ytd)'!$B$781:$G$1168,6,FALSE)</f>
        <v>9.98</v>
      </c>
      <c r="N179" s="470">
        <v>1</v>
      </c>
      <c r="O179" s="620" t="str">
        <f t="shared" si="18"/>
        <v>36.0</v>
      </c>
      <c r="P179" s="620" t="str">
        <f t="shared" si="19"/>
        <v>154.4</v>
      </c>
      <c r="Q179" s="620" t="str">
        <f t="shared" si="20"/>
        <v>181.2</v>
      </c>
      <c r="R179" s="620" t="str">
        <f t="shared" si="21"/>
        <v>155.1</v>
      </c>
      <c r="S179" s="620" t="str">
        <f t="shared" si="22"/>
        <v>6.1</v>
      </c>
      <c r="T179" s="620" t="str">
        <f t="shared" si="23"/>
        <v>13.6</v>
      </c>
      <c r="U179" s="620" t="str">
        <f t="shared" si="24"/>
        <v>10.8</v>
      </c>
      <c r="V179" s="620" t="str">
        <f>IF(FIXED(M179,1)="0.0",IF(FIXED(M179,2)="0.00",FIXED(M179,3),FIXED(M179,2)),FIXED(M179,1))</f>
        <v>10.0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157.63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-77.040000000000006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-77.0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59.67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-30.17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-30.2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50.01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-74.48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-74.5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VLOOKUP($A183,'T5_data(mth)'!$B$5:$BA$392,$O$1-1,FALSE)</f>
        <v>42.09</v>
      </c>
      <c r="D183" s="609">
        <f>VLOOKUP($A183,'T5_data(mth)'!$B$5:$BA$392,$O$1,FALSE)</f>
        <v>43.59</v>
      </c>
      <c r="E183" s="609">
        <f>VLOOKUP($A183,'T5_data(ytd)'!$B$3:$G$390,6,FALSE)</f>
        <v>137.78</v>
      </c>
      <c r="F183" s="610">
        <f>VLOOKUP($A183,'T5_data(ytd)'!$B$392:$G$779,4,FALSE)</f>
        <v>-3.24</v>
      </c>
      <c r="G183" s="610">
        <f>VLOOKUP($A183,'T5_data(mth)'!$B$785:$BA$1172,$O$1-1,FALSE)</f>
        <v>22.248039500435677</v>
      </c>
      <c r="H183" s="610">
        <f>VLOOKUP($A183,'T5_data(mth)'!$B$785:$BA$1172,$O$1,FALSE)</f>
        <v>21.964185786233912</v>
      </c>
      <c r="I183" s="610">
        <f>VLOOKUP($A183,'T5_data(ytd)'!$B$392:$G$779,6,FALSE)</f>
        <v>14.39</v>
      </c>
      <c r="J183" s="670">
        <f>VLOOKUP($A183,'T5_data(ytd)'!$B$781:$G$1168,4,FALSE)</f>
        <v>0.14000000000000001</v>
      </c>
      <c r="K183" s="613">
        <f>VLOOKUP($A183,'T5_data(mth)'!$B$1175:$BA$1562,$O$1-1,FALSE)</f>
        <v>0.13041744427047877</v>
      </c>
      <c r="L183" s="618">
        <f>VLOOKUP($A183,'T5_data(mth)'!$B$1175:$BA$1562,$O$1,FALSE)</f>
        <v>0.11323066116939037</v>
      </c>
      <c r="M183" s="618">
        <f>VLOOKUP($A183,'T5_data(ytd)'!$B$781:$G$1168,6,FALSE)</f>
        <v>0.13</v>
      </c>
      <c r="N183" s="470">
        <v>1</v>
      </c>
      <c r="O183" s="620" t="str">
        <f t="shared" si="18"/>
        <v>-3.2</v>
      </c>
      <c r="P183" s="620" t="str">
        <f t="shared" si="19"/>
        <v>22.2</v>
      </c>
      <c r="Q183" s="620" t="str">
        <f t="shared" si="20"/>
        <v>22.0</v>
      </c>
      <c r="R183" s="620" t="str">
        <f t="shared" si="21"/>
        <v>14.4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4.7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-76.3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-76.3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14.61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-76.489999999999995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-76.5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5.52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-64.75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-64.8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95.62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-76.08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-76.1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VLOOKUP($A188,'T5_data(mth)'!$B$5:$BA$392,$O$1-1,FALSE)</f>
        <v>922.18</v>
      </c>
      <c r="D188" s="609">
        <f>VLOOKUP($A188,'T5_data(mth)'!$B$5:$BA$392,$O$1,FALSE)</f>
        <v>1137.05</v>
      </c>
      <c r="E188" s="609">
        <f>VLOOKUP($A188,'T5_data(ytd)'!$B$3:$G$390,6,FALSE)</f>
        <v>3077.36</v>
      </c>
      <c r="F188" s="610">
        <f>VLOOKUP($A188,'T5_data(ytd)'!$B$392:$G$779,4,FALSE)</f>
        <v>7.7</v>
      </c>
      <c r="G188" s="610">
        <f>VLOOKUP($A188,'T5_data(mth)'!$B$785:$BA$1172,$O$1-1,FALSE)</f>
        <v>-5.3766750805475274</v>
      </c>
      <c r="H188" s="610">
        <f>VLOOKUP($A188,'T5_data(mth)'!$B$785:$BA$1172,$O$1,FALSE)</f>
        <v>5.5354971644963262</v>
      </c>
      <c r="I188" s="610">
        <f>VLOOKUP($A188,'T5_data(ytd)'!$B$392:$G$779,6,FALSE)</f>
        <v>-1.62</v>
      </c>
      <c r="J188" s="670">
        <f>VLOOKUP($A188,'T5_data(ytd)'!$B$781:$G$1168,4,FALSE)</f>
        <v>3.82</v>
      </c>
      <c r="K188" s="613">
        <f>VLOOKUP($A188,'T5_data(mth)'!$B$1175:$BA$1562,$O$1-1,FALSE)</f>
        <v>2.8574093313696869</v>
      </c>
      <c r="L188" s="618">
        <f>VLOOKUP($A188,'T5_data(mth)'!$B$1175:$BA$1562,$O$1,FALSE)</f>
        <v>2.953634395105651</v>
      </c>
      <c r="M188" s="618">
        <f>VLOOKUP($A188,'T5_data(ytd)'!$B$781:$G$1168,6,FALSE)</f>
        <v>2.91</v>
      </c>
      <c r="N188" s="470">
        <v>1</v>
      </c>
      <c r="O188" s="620" t="str">
        <f t="shared" si="18"/>
        <v>7.7</v>
      </c>
      <c r="P188" s="620" t="str">
        <f t="shared" si="19"/>
        <v>-5.4</v>
      </c>
      <c r="Q188" s="620" t="str">
        <f t="shared" si="20"/>
        <v>5.5</v>
      </c>
      <c r="R188" s="620" t="str">
        <f t="shared" si="21"/>
        <v>-1.6</v>
      </c>
      <c r="S188" s="620" t="str">
        <f t="shared" si="22"/>
        <v>3.8</v>
      </c>
      <c r="T188" s="620" t="str">
        <f t="shared" si="23"/>
        <v>2.9</v>
      </c>
      <c r="U188" s="620" t="str">
        <f t="shared" si="24"/>
        <v>3.0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1798.2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-74.98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-75.0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1098.8900000000001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-76.2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-76.2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157.76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-79.760000000000005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-79.8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541.54999999999995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-69.77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-69.8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325.02999999999997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-73.31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-73.3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227.95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-74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-74.0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81.84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-71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-71.0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15.24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-74.22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-74.2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398.63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-71.81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-71.8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606.27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-74.88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-74.9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3451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-73.34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-73.3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VLOOKUP($A200,'T5_data(mth)'!$B$5:$BA$392,$O$1-1,FALSE)</f>
        <v>633.29</v>
      </c>
      <c r="D200" s="609">
        <f>VLOOKUP($A200,'T5_data(mth)'!$B$5:$BA$392,$O$1,FALSE)</f>
        <v>686.31</v>
      </c>
      <c r="E200" s="609">
        <f>VLOOKUP($A200,'T5_data(ytd)'!$B$3:$G$390,6,FALSE)</f>
        <v>1946.12</v>
      </c>
      <c r="F200" s="610">
        <f>VLOOKUP($A200,'T5_data(ytd)'!$B$392:$G$779,4,FALSE)</f>
        <v>18.03</v>
      </c>
      <c r="G200" s="610">
        <f>VLOOKUP($A200,'T5_data(mth)'!$B$785:$BA$1172,$O$1-1,FALSE)</f>
        <v>47.920024291687099</v>
      </c>
      <c r="H200" s="610">
        <f>VLOOKUP($A200,'T5_data(mth)'!$B$785:$BA$1172,$O$1,FALSE)</f>
        <v>46.528459797600235</v>
      </c>
      <c r="I200" s="610">
        <f>VLOOKUP($A200,'T5_data(ytd)'!$B$392:$G$779,6,FALSE)</f>
        <v>41.96</v>
      </c>
      <c r="J200" s="670">
        <f>VLOOKUP($A200,'T5_data(ytd)'!$B$781:$G$1168,4,FALSE)</f>
        <v>1.77</v>
      </c>
      <c r="K200" s="613">
        <f>VLOOKUP($A200,'T5_data(mth)'!$B$1175:$BA$1562,$O$1-1,FALSE)</f>
        <v>1.9622728268484557</v>
      </c>
      <c r="L200" s="618">
        <f>VLOOKUP($A200,'T5_data(mth)'!$B$1175:$BA$1562,$O$1,FALSE)</f>
        <v>1.7827789646057421</v>
      </c>
      <c r="M200" s="618">
        <f>VLOOKUP($A200,'T5_data(ytd)'!$B$781:$G$1168,6,FALSE)</f>
        <v>1.84</v>
      </c>
      <c r="N200" s="470">
        <v>1</v>
      </c>
      <c r="O200" s="620" t="str">
        <f t="shared" si="25"/>
        <v>18.0</v>
      </c>
      <c r="P200" s="620" t="str">
        <f t="shared" si="26"/>
        <v>47.9</v>
      </c>
      <c r="Q200" s="620" t="str">
        <f t="shared" si="27"/>
        <v>46.5</v>
      </c>
      <c r="R200" s="620" t="str">
        <f t="shared" si="28"/>
        <v>42.0</v>
      </c>
      <c r="S200" s="620" t="str">
        <f t="shared" si="29"/>
        <v>1.8</v>
      </c>
      <c r="T200" s="620" t="str">
        <f t="shared" si="30"/>
        <v>2.0</v>
      </c>
      <c r="U200" s="620" t="str">
        <f t="shared" si="31"/>
        <v>1.8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850.36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-74.599999999999994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-74.6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471.01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-71.37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-71.4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49.49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-71.83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-71.8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VLOOKUP($A204,'T5_data(mth)'!$B$5:$BA$392,$O$1-1,FALSE)</f>
        <v>526.27</v>
      </c>
      <c r="D204" s="609">
        <f>VLOOKUP($A204,'T5_data(mth)'!$B$5:$BA$392,$O$1,FALSE)</f>
        <v>600.84</v>
      </c>
      <c r="E204" s="609">
        <f>VLOOKUP($A204,'T5_data(ytd)'!$B$3:$G$390,6,FALSE)</f>
        <v>1694.22</v>
      </c>
      <c r="F204" s="610">
        <f>VLOOKUP($A204,'T5_data(ytd)'!$B$392:$G$779,4,FALSE)</f>
        <v>2.71</v>
      </c>
      <c r="G204" s="610">
        <f>VLOOKUP($A204,'T5_data(mth)'!$B$785:$BA$1172,$O$1-1,FALSE)</f>
        <v>35.601649059520732</v>
      </c>
      <c r="H204" s="610">
        <f>VLOOKUP($A204,'T5_data(mth)'!$B$785:$BA$1172,$O$1,FALSE)</f>
        <v>32.846908994428247</v>
      </c>
      <c r="I204" s="610">
        <f>VLOOKUP($A204,'T5_data(ytd)'!$B$392:$G$779,6,FALSE)</f>
        <v>24.89</v>
      </c>
      <c r="J204" s="670">
        <f>VLOOKUP($A204,'T5_data(ytd)'!$B$781:$G$1168,4,FALSE)</f>
        <v>1.64</v>
      </c>
      <c r="K204" s="613">
        <f>VLOOKUP($A204,'T5_data(mth)'!$B$1175:$BA$1562,$O$1-1,FALSE)</f>
        <v>1.6306673413215695</v>
      </c>
      <c r="L204" s="618">
        <f>VLOOKUP($A204,'T5_data(mth)'!$B$1175:$BA$1562,$O$1,FALSE)</f>
        <v>1.5607595883692706</v>
      </c>
      <c r="M204" s="618">
        <f>VLOOKUP($A204,'T5_data(ytd)'!$B$781:$G$1168,6,FALSE)</f>
        <v>1.6</v>
      </c>
      <c r="N204" s="470">
        <v>1</v>
      </c>
      <c r="O204" s="620" t="str">
        <f t="shared" si="25"/>
        <v>2.7</v>
      </c>
      <c r="P204" s="620" t="str">
        <f t="shared" si="26"/>
        <v>35.6</v>
      </c>
      <c r="Q204" s="620" t="str">
        <f t="shared" si="27"/>
        <v>32.8</v>
      </c>
      <c r="R204" s="620" t="str">
        <f t="shared" si="28"/>
        <v>24.9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1.6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364.96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-77.97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-78.0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617.22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-75.58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-75.6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374.39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-71.59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-71.6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723.56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-68.150000000000006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-68.2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84.96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-76.39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-76.4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149.02000000000001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-70.680000000000007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-70.7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18.89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-67.86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-67.9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470.69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-65.010000000000005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-65.0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2.4700000000000002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-75.62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-75.6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47.14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-73.72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-73.7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3.98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-75.88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-75.9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43.16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-73.5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-73.5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242.35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-78.180000000000007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-78.2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0.24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-84.52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-84.5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47.32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-73.55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-73.6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194.79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-79.06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-79.1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VLOOKUP($A221,'T5_data(mth)'!$B$5:$BA$392,$O$1-1,FALSE)</f>
        <v>234.63</v>
      </c>
      <c r="D221" s="609">
        <f>VLOOKUP($A221,'T5_data(mth)'!$B$5:$BA$392,$O$1,FALSE)</f>
        <v>216.84</v>
      </c>
      <c r="E221" s="609">
        <f>VLOOKUP($A221,'T5_data(ytd)'!$B$3:$G$390,6,FALSE)</f>
        <v>627.21</v>
      </c>
      <c r="F221" s="610">
        <f>VLOOKUP($A221,'T5_data(ytd)'!$B$392:$G$779,4,FALSE)</f>
        <v>10.47</v>
      </c>
      <c r="G221" s="610">
        <f>VLOOKUP($A221,'T5_data(mth)'!$B$785:$BA$1172,$O$1-1,FALSE)</f>
        <v>6.3117353874037185</v>
      </c>
      <c r="H221" s="610">
        <f>VLOOKUP($A221,'T5_data(mth)'!$B$785:$BA$1172,$O$1,FALSE)</f>
        <v>-22.09527915499029</v>
      </c>
      <c r="I221" s="610">
        <f>VLOOKUP($A221,'T5_data(ytd)'!$B$392:$G$779,6,FALSE)</f>
        <v>-19.05</v>
      </c>
      <c r="J221" s="670">
        <f>VLOOKUP($A221,'T5_data(ytd)'!$B$781:$G$1168,4,FALSE)</f>
        <v>1.07</v>
      </c>
      <c r="K221" s="613">
        <f>VLOOKUP($A221,'T5_data(mth)'!$B$1175:$BA$1562,$O$1-1,FALSE)</f>
        <v>0.72700985861683143</v>
      </c>
      <c r="L221" s="618">
        <f>VLOOKUP($A221,'T5_data(mth)'!$B$1175:$BA$1562,$O$1,FALSE)</f>
        <v>0.56326993732440023</v>
      </c>
      <c r="M221" s="618">
        <f>VLOOKUP($A221,'T5_data(ytd)'!$B$781:$G$1168,6,FALSE)</f>
        <v>0.59</v>
      </c>
      <c r="N221" s="470">
        <v>1</v>
      </c>
      <c r="O221" s="620" t="str">
        <f t="shared" si="25"/>
        <v>10.5</v>
      </c>
      <c r="P221" s="620" t="str">
        <f t="shared" si="26"/>
        <v>6.3</v>
      </c>
      <c r="Q221" s="620" t="str">
        <f t="shared" si="27"/>
        <v>-22.1</v>
      </c>
      <c r="R221" s="620" t="str">
        <f t="shared" si="28"/>
        <v>-19.1</v>
      </c>
      <c r="S221" s="620" t="str">
        <f t="shared" si="29"/>
        <v>1.1</v>
      </c>
      <c r="T221" s="620" t="str">
        <f t="shared" si="30"/>
        <v>0.7</v>
      </c>
      <c r="U221" s="620" t="str">
        <f t="shared" si="31"/>
        <v>0.6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560.1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-78.069999999999993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-78.1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214.69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-72.459999999999994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-72.5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23.55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-77.59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-77.6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10.01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-78.73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-78.7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13.54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-76.680000000000007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-76.7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62.33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-73.84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-73.8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37.24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-78.22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-78.2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65.239999999999995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-79.89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-79.9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713.93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-72.86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-72.9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641.39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-72.87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-72.9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72.55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-72.67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-72.7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VLOOKUP($A233,'T5_data(mth)'!$B$5:$BA$392,$O$1-1,FALSE)</f>
        <v>4330.93</v>
      </c>
      <c r="D233" s="609">
        <f>VLOOKUP($A233,'T5_data(mth)'!$B$5:$BA$392,$O$1,FALSE)</f>
        <v>6688.28</v>
      </c>
      <c r="E233" s="609">
        <f>VLOOKUP($A233,'T5_data(ytd)'!$B$3:$G$390,6,FALSE)</f>
        <v>18075.02</v>
      </c>
      <c r="F233" s="610">
        <f>VLOOKUP($A233,'T5_data(ytd)'!$B$392:$G$779,4,FALSE)</f>
        <v>39.21</v>
      </c>
      <c r="G233" s="610">
        <f>VLOOKUP($A233,'T5_data(mth)'!$B$785:$BA$1172,$O$1-1,FALSE)</f>
        <v>84.798962275824692</v>
      </c>
      <c r="H233" s="610">
        <f>VLOOKUP($A233,'T5_data(mth)'!$B$785:$BA$1172,$O$1,FALSE)</f>
        <v>129.25088690465989</v>
      </c>
      <c r="I233" s="610">
        <f>VLOOKUP($A233,'T5_data(ytd)'!$B$392:$G$779,6,FALSE)</f>
        <v>129.34</v>
      </c>
      <c r="J233" s="670">
        <f>VLOOKUP($A233,'T5_data(ytd)'!$B$781:$G$1168,4,FALSE)</f>
        <v>12.37</v>
      </c>
      <c r="K233" s="613">
        <f>VLOOKUP($A233,'T5_data(mth)'!$B$1175:$BA$1562,$O$1-1,FALSE)</f>
        <v>13.419549107016978</v>
      </c>
      <c r="L233" s="618">
        <f>VLOOKUP($A233,'T5_data(mth)'!$B$1175:$BA$1562,$O$1,FALSE)</f>
        <v>17.373672091902048</v>
      </c>
      <c r="M233" s="618">
        <f>VLOOKUP($A233,'T5_data(ytd)'!$B$781:$G$1168,6,FALSE)</f>
        <v>17.11</v>
      </c>
      <c r="N233" s="470">
        <v>1</v>
      </c>
      <c r="O233" s="620" t="str">
        <f t="shared" si="25"/>
        <v>39.2</v>
      </c>
      <c r="P233" s="620" t="str">
        <f t="shared" si="26"/>
        <v>84.8</v>
      </c>
      <c r="Q233" s="620" t="str">
        <f t="shared" si="27"/>
        <v>129.3</v>
      </c>
      <c r="R233" s="620" t="str">
        <f t="shared" si="28"/>
        <v>129.3</v>
      </c>
      <c r="S233" s="620" t="str">
        <f t="shared" si="29"/>
        <v>12.4</v>
      </c>
      <c r="T233" s="620" t="str">
        <f t="shared" si="30"/>
        <v>13.4</v>
      </c>
      <c r="U233" s="620" t="str">
        <f t="shared" si="31"/>
        <v>17.4</v>
      </c>
      <c r="V233" s="620" t="str">
        <f>IF(FIXED(M233,1)="0.0",IF(FIXED(M233,2)="0.00",FIXED(M233,3),FIXED(M233,2)),FIXED(M233,1))</f>
        <v>17.1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724.19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-73.38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-73.4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814.34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-73.39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-73.4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VLOOKUP($A236,'T5_data(mth)'!$B$5:$BA$392,$O$1-1,FALSE)</f>
        <v>3475.89</v>
      </c>
      <c r="D236" s="609">
        <f>VLOOKUP($A236,'T5_data(mth)'!$B$5:$BA$392,$O$1,FALSE)</f>
        <v>5616.24</v>
      </c>
      <c r="E236" s="609">
        <f>VLOOKUP($A236,'T5_data(ytd)'!$B$3:$G$390,6,FALSE)</f>
        <v>15162.71</v>
      </c>
      <c r="F236" s="610">
        <f>VLOOKUP($A236,'T5_data(ytd)'!$B$392:$G$779,4,FALSE)</f>
        <v>41.29</v>
      </c>
      <c r="G236" s="610">
        <f>VLOOKUP($A236,'T5_data(mth)'!$B$785:$BA$1172,$O$1-1,FALSE)</f>
        <v>89.794146554548419</v>
      </c>
      <c r="H236" s="610">
        <f>VLOOKUP($A236,'T5_data(mth)'!$B$785:$BA$1172,$O$1,FALSE)</f>
        <v>143.96266001763613</v>
      </c>
      <c r="I236" s="610">
        <f>VLOOKUP($A236,'T5_data(ytd)'!$B$392:$G$779,6,FALSE)</f>
        <v>145.69</v>
      </c>
      <c r="J236" s="670">
        <f>VLOOKUP($A236,'T5_data(ytd)'!$B$781:$G$1168,4,FALSE)</f>
        <v>10.01</v>
      </c>
      <c r="K236" s="613">
        <f>VLOOKUP($A236,'T5_data(mth)'!$B$1175:$BA$1562,$O$1-1,FALSE)</f>
        <v>10.770175584825719</v>
      </c>
      <c r="L236" s="618">
        <f>VLOOKUP($A236,'T5_data(mth)'!$B$1175:$BA$1562,$O$1,FALSE)</f>
        <v>14.588909577563133</v>
      </c>
      <c r="M236" s="618">
        <f>VLOOKUP($A236,'T5_data(ytd)'!$B$781:$G$1168,6,FALSE)</f>
        <v>14.35</v>
      </c>
      <c r="N236" s="470">
        <v>1</v>
      </c>
      <c r="O236" s="620" t="str">
        <f t="shared" si="25"/>
        <v>41.3</v>
      </c>
      <c r="P236" s="620" t="str">
        <f t="shared" si="26"/>
        <v>89.8</v>
      </c>
      <c r="Q236" s="620" t="str">
        <f t="shared" si="27"/>
        <v>144.0</v>
      </c>
      <c r="R236" s="620" t="str">
        <f t="shared" si="28"/>
        <v>145.7</v>
      </c>
      <c r="S236" s="620" t="str">
        <f t="shared" si="29"/>
        <v>10.0</v>
      </c>
      <c r="T236" s="620" t="str">
        <f t="shared" si="30"/>
        <v>10.8</v>
      </c>
      <c r="U236" s="620" t="str">
        <f t="shared" si="31"/>
        <v>14.6</v>
      </c>
      <c r="V236" s="620" t="str">
        <f>IF(FIXED(M236,1)="0.0",IF(FIXED(M236,2)="0.00",FIXED(M236,3),FIXED(M236,2)),FIXED(M236,1))</f>
        <v>14.4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153.38999999999999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-59.98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-60.0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17.920000000000002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-71.88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-71.9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VLOOKUP($A239,'T5_data(mth)'!$B$5:$BA$392,$O$1-1,FALSE)</f>
        <v>56.23</v>
      </c>
      <c r="D239" s="609">
        <f>VLOOKUP($A239,'T5_data(mth)'!$B$5:$BA$392,$O$1,FALSE)</f>
        <v>68.89</v>
      </c>
      <c r="E239" s="609">
        <f>VLOOKUP($A239,'T5_data(ytd)'!$B$3:$G$390,6,FALSE)</f>
        <v>190.34</v>
      </c>
      <c r="F239" s="610">
        <f>VLOOKUP($A239,'T5_data(ytd)'!$B$392:$G$779,4,FALSE)</f>
        <v>12.85</v>
      </c>
      <c r="G239" s="610">
        <f>VLOOKUP($A239,'T5_data(mth)'!$B$785:$BA$1172,$O$1-1,FALSE)</f>
        <v>41.033358414848259</v>
      </c>
      <c r="H239" s="610">
        <f>VLOOKUP($A239,'T5_data(mth)'!$B$785:$BA$1172,$O$1,FALSE)</f>
        <v>31.11914731633042</v>
      </c>
      <c r="I239" s="610">
        <f>VLOOKUP($A239,'T5_data(ytd)'!$B$392:$G$779,6,FALSE)</f>
        <v>25.45</v>
      </c>
      <c r="J239" s="670">
        <f>VLOOKUP($A239,'T5_data(ytd)'!$B$781:$G$1168,4,FALSE)</f>
        <v>0.2</v>
      </c>
      <c r="K239" s="613">
        <f>VLOOKUP($A239,'T5_data(mth)'!$B$1175:$BA$1562,$O$1-1,FALSE)</f>
        <v>0.17423076482131197</v>
      </c>
      <c r="L239" s="618">
        <f>VLOOKUP($A239,'T5_data(mth)'!$B$1175:$BA$1562,$O$1,FALSE)</f>
        <v>0.17895068244916959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41.0</v>
      </c>
      <c r="Q239" s="620" t="str">
        <f t="shared" si="27"/>
        <v>31.1</v>
      </c>
      <c r="R239" s="620" t="str">
        <f t="shared" si="28"/>
        <v>25.5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VLOOKUP($A240,'T5_data(mth)'!$B$5:$BA$392,$O$1-1,FALSE)</f>
        <v>3440.64</v>
      </c>
      <c r="D240" s="477">
        <f>VLOOKUP($A240,'T5_data(mth)'!$B$5:$BA$392,$O$1,FALSE)</f>
        <v>3570.26</v>
      </c>
      <c r="E240" s="477">
        <f>VLOOKUP($A240,'T5_data(ytd)'!$B$3:$G$390,6,FALSE)</f>
        <v>10735.4</v>
      </c>
      <c r="F240" s="478">
        <f>VLOOKUP($A240,'T5_data(ytd)'!$B$392:$G$779,4,FALSE)</f>
        <v>12.24</v>
      </c>
      <c r="G240" s="478">
        <f>VLOOKUP($A240,'T5_data(mth)'!$B$785:$BA$1172,$O$1-1,FALSE)</f>
        <v>10.252893600112797</v>
      </c>
      <c r="H240" s="478">
        <f>VLOOKUP($A240,'T5_data(mth)'!$B$785:$BA$1172,$O$1,FALSE)</f>
        <v>7.7264731352155467</v>
      </c>
      <c r="I240" s="478">
        <f>VLOOKUP($A240,'T5_data(ytd)'!$B$392:$G$779,6,FALSE)</f>
        <v>8.59</v>
      </c>
      <c r="J240" s="479">
        <f>VLOOKUP($A240,'T5_data(ytd)'!$B$781:$G$1168,4,FALSE)</f>
        <v>11.47</v>
      </c>
      <c r="K240" s="612">
        <f>VLOOKUP($A240,'T5_data(mth)'!$B$1175:$BA$1562,$O$1-1,FALSE)</f>
        <v>10.660952137200763</v>
      </c>
      <c r="L240" s="617">
        <f>VLOOKUP($A240,'T5_data(mth)'!$B$1175:$BA$1562,$O$1,FALSE)</f>
        <v>9.2742119831756753</v>
      </c>
      <c r="M240" s="617">
        <f>VLOOKUP($A240,'T5_data(ytd)'!$B$781:$G$1168,6,FALSE)</f>
        <v>10.16</v>
      </c>
      <c r="N240" s="470">
        <v>1</v>
      </c>
      <c r="O240" s="620" t="str">
        <f t="shared" si="25"/>
        <v>12.2</v>
      </c>
      <c r="P240" s="620" t="str">
        <f t="shared" si="26"/>
        <v>10.3</v>
      </c>
      <c r="Q240" s="620" t="str">
        <f t="shared" si="27"/>
        <v>7.7</v>
      </c>
      <c r="R240" s="620" t="str">
        <f t="shared" si="28"/>
        <v>8.6</v>
      </c>
      <c r="S240" s="620" t="str">
        <f t="shared" si="29"/>
        <v>11.5</v>
      </c>
      <c r="T240" s="620" t="str">
        <f t="shared" si="30"/>
        <v>10.7</v>
      </c>
      <c r="U240" s="620" t="str">
        <f t="shared" si="31"/>
        <v>9.3</v>
      </c>
      <c r="V240" s="620" t="str">
        <f t="shared" si="32"/>
        <v>10.2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1.7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-74.239999999999995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-74.2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0.05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-92.06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-92.1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1.48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-71.150000000000006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-71.2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0.16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-80.95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-81.0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VLOOKUP($A246,'T5_data(mth)'!$B$5:$BA$392,$O$1-1,FALSE)</f>
        <v>77.02</v>
      </c>
      <c r="D246" s="609">
        <f>VLOOKUP($A246,'T5_data(mth)'!$B$5:$BA$392,$O$1,FALSE)</f>
        <v>86.13</v>
      </c>
      <c r="E246" s="609">
        <f>VLOOKUP($A246,'T5_data(ytd)'!$B$3:$G$390,6,FALSE)</f>
        <v>246.03</v>
      </c>
      <c r="F246" s="610">
        <f>VLOOKUP($A246,'T5_data(ytd)'!$B$392:$G$779,4,FALSE)</f>
        <v>15.6</v>
      </c>
      <c r="G246" s="610">
        <f>VLOOKUP($A246,'T5_data(mth)'!$B$785:$BA$1172,$O$1-1,FALSE)</f>
        <v>-7.958891013384334</v>
      </c>
      <c r="H246" s="610">
        <f>VLOOKUP($A246,'T5_data(mth)'!$B$785:$BA$1172,$O$1,FALSE)</f>
        <v>-22.033131166832629</v>
      </c>
      <c r="I246" s="610">
        <f>VLOOKUP($A246,'T5_data(ytd)'!$B$392:$G$779,6,FALSE)</f>
        <v>-19.39</v>
      </c>
      <c r="J246" s="670">
        <f>VLOOKUP($A246,'T5_data(ytd)'!$B$781:$G$1168,4,FALSE)</f>
        <v>0.28000000000000003</v>
      </c>
      <c r="K246" s="613">
        <f>VLOOKUP($A246,'T5_data(mth)'!$B$1175:$BA$1562,$O$1-1,FALSE)</f>
        <v>0.23864935988862615</v>
      </c>
      <c r="L246" s="618">
        <f>VLOOKUP($A246,'T5_data(mth)'!$B$1175:$BA$1562,$O$1,FALSE)</f>
        <v>0.22373381157420491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-8.0</v>
      </c>
      <c r="Q246" s="620" t="str">
        <f t="shared" si="27"/>
        <v>-22.0</v>
      </c>
      <c r="R246" s="620" t="str">
        <f t="shared" si="28"/>
        <v>-19.4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4.88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-70.08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-70.1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83.86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-58.85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-58.9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109.13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-53.05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-53.1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65.569999999999993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-70.7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-70.7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41.77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-74.38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-74.4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41.31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-81.73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-81.7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136.82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-72.510000000000005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-72.5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4.91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-61.85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-61.9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131.91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-72.8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-72.8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VLOOKUP($A256,'T5_data(mth)'!$B$5:$BA$392,$O$1-1,FALSE)</f>
        <v>261.36</v>
      </c>
      <c r="D256" s="609">
        <f>VLOOKUP($A256,'T5_data(mth)'!$B$5:$BA$392,$O$1,FALSE)</f>
        <v>222.41</v>
      </c>
      <c r="E256" s="609">
        <f>VLOOKUP($A256,'T5_data(ytd)'!$B$3:$G$390,6,FALSE)</f>
        <v>788.44</v>
      </c>
      <c r="F256" s="610">
        <f>VLOOKUP($A256,'T5_data(ytd)'!$B$392:$G$779,4,FALSE)</f>
        <v>-7.0000000000000007E-2</v>
      </c>
      <c r="G256" s="610">
        <f>VLOOKUP($A256,'T5_data(mth)'!$B$785:$BA$1172,$O$1-1,FALSE)</f>
        <v>-20.166167756124377</v>
      </c>
      <c r="H256" s="610">
        <f>VLOOKUP($A256,'T5_data(mth)'!$B$785:$BA$1172,$O$1,FALSE)</f>
        <v>-43.854290258248554</v>
      </c>
      <c r="I256" s="610">
        <f>VLOOKUP($A256,'T5_data(ytd)'!$B$392:$G$779,6,FALSE)</f>
        <v>-27.95</v>
      </c>
      <c r="J256" s="670">
        <f>VLOOKUP($A256,'T5_data(ytd)'!$B$781:$G$1168,4,FALSE)</f>
        <v>0.97</v>
      </c>
      <c r="K256" s="613">
        <f>VLOOKUP($A256,'T5_data(mth)'!$B$1175:$BA$1562,$O$1-1,FALSE)</f>
        <v>0.80983376656052108</v>
      </c>
      <c r="L256" s="618">
        <f>VLOOKUP($A256,'T5_data(mth)'!$B$1175:$BA$1562,$O$1,FALSE)</f>
        <v>0.57773873252315011</v>
      </c>
      <c r="M256" s="618">
        <f>VLOOKUP($A256,'T5_data(ytd)'!$B$781:$G$1168,6,FALSE)</f>
        <v>0.75</v>
      </c>
      <c r="N256" s="470">
        <v>1</v>
      </c>
      <c r="O256" s="620" t="str">
        <f t="shared" si="25"/>
        <v>-0.1</v>
      </c>
      <c r="P256" s="620" t="str">
        <f t="shared" si="26"/>
        <v>-20.2</v>
      </c>
      <c r="Q256" s="620" t="str">
        <f t="shared" si="27"/>
        <v>-43.9</v>
      </c>
      <c r="R256" s="620" t="str">
        <f t="shared" si="28"/>
        <v>-28.0</v>
      </c>
      <c r="S256" s="620" t="str">
        <f t="shared" si="29"/>
        <v>1.0</v>
      </c>
      <c r="T256" s="620" t="str">
        <f t="shared" si="30"/>
        <v>0.8</v>
      </c>
      <c r="U256" s="620" t="str">
        <f t="shared" si="31"/>
        <v>0.6</v>
      </c>
      <c r="V256" s="620" t="str">
        <f>IF(FIXED(M256,1)="0.0",IF(FIXED(M256,2)="0.00",FIXED(M256,3),FIXED(M256,2)),FIXED(M256,1))</f>
        <v>0.8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651.21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-58.29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-58.3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425.65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-75.14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-75.1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68.22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-78.290000000000006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-78.3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46.87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-81.36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-81.4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39.65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-66.83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-66.8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270.91000000000003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-73.62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-73.6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17.420000000000002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-76.069999999999993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-76.1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VLOOKUP($A264,'T5_data(mth)'!$B$5:$BA$392,$O$1-1,FALSE)</f>
        <v>118.96</v>
      </c>
      <c r="D264" s="609">
        <f>VLOOKUP($A264,'T5_data(mth)'!$B$5:$BA$392,$O$1,FALSE)</f>
        <v>137.96</v>
      </c>
      <c r="E264" s="609">
        <f>VLOOKUP($A264,'T5_data(ytd)'!$B$3:$G$390,6,FALSE)</f>
        <v>394.35</v>
      </c>
      <c r="F264" s="610">
        <f>VLOOKUP($A264,'T5_data(ytd)'!$B$392:$G$779,4,FALSE)</f>
        <v>8.4499999999999993</v>
      </c>
      <c r="G264" s="610">
        <f>VLOOKUP($A264,'T5_data(mth)'!$B$785:$BA$1172,$O$1-1,FALSE)</f>
        <v>30.010928961748629</v>
      </c>
      <c r="H264" s="610">
        <f>VLOOKUP($A264,'T5_data(mth)'!$B$785:$BA$1172,$O$1,FALSE)</f>
        <v>15.680026832131478</v>
      </c>
      <c r="I264" s="610">
        <f>VLOOKUP($A264,'T5_data(ytd)'!$B$392:$G$779,6,FALSE)</f>
        <v>15.41</v>
      </c>
      <c r="J264" s="670">
        <f>VLOOKUP($A264,'T5_data(ytd)'!$B$781:$G$1168,4,FALSE)</f>
        <v>0.42</v>
      </c>
      <c r="K264" s="613">
        <f>VLOOKUP($A264,'T5_data(mth)'!$B$1175:$BA$1562,$O$1-1,FALSE)</f>
        <v>0.36860202353091365</v>
      </c>
      <c r="L264" s="618">
        <f>VLOOKUP($A264,'T5_data(mth)'!$B$1175:$BA$1562,$O$1,FALSE)</f>
        <v>0.35836893817226645</v>
      </c>
      <c r="M264" s="618">
        <f>VLOOKUP($A264,'T5_data(ytd)'!$B$781:$G$1168,6,FALSE)</f>
        <v>0.37</v>
      </c>
      <c r="N264" s="470">
        <v>1</v>
      </c>
      <c r="O264" s="620" t="str">
        <f t="shared" si="33"/>
        <v>8.5</v>
      </c>
      <c r="P264" s="620" t="str">
        <f t="shared" si="34"/>
        <v>30.0</v>
      </c>
      <c r="Q264" s="620" t="str">
        <f t="shared" si="35"/>
        <v>15.7</v>
      </c>
      <c r="R264" s="620" t="str">
        <f t="shared" si="36"/>
        <v>15.4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0.4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259.45999999999998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-74.569999999999993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-74.6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82.24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-74.430000000000007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-74.4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VLOOKUP($A267,'T5_data(mth)'!$B$5:$BA$392,$O$1-1,FALSE)</f>
        <v>92.32</v>
      </c>
      <c r="D267" s="609">
        <f>VLOOKUP($A267,'T5_data(mth)'!$B$5:$BA$392,$O$1,FALSE)</f>
        <v>87.15</v>
      </c>
      <c r="E267" s="609">
        <f>VLOOKUP($A267,'T5_data(ytd)'!$B$3:$G$390,6,FALSE)</f>
        <v>271.08</v>
      </c>
      <c r="F267" s="610">
        <f>VLOOKUP($A267,'T5_data(ytd)'!$B$392:$G$779,4,FALSE)</f>
        <v>33.69</v>
      </c>
      <c r="G267" s="610">
        <f>VLOOKUP($A267,'T5_data(mth)'!$B$785:$BA$1172,$O$1-1,FALSE)</f>
        <v>26.361894333424569</v>
      </c>
      <c r="H267" s="610">
        <f>VLOOKUP($A267,'T5_data(mth)'!$B$785:$BA$1172,$O$1,FALSE)</f>
        <v>1.6800840042002241</v>
      </c>
      <c r="I267" s="610">
        <f>VLOOKUP($A267,'T5_data(ytd)'!$B$392:$G$779,6,FALSE)</f>
        <v>16.29</v>
      </c>
      <c r="J267" s="670">
        <f>VLOOKUP($A267,'T5_data(ytd)'!$B$781:$G$1168,4,FALSE)</f>
        <v>0.31</v>
      </c>
      <c r="K267" s="613">
        <f>VLOOKUP($A267,'T5_data(mth)'!$B$1175:$BA$1562,$O$1-1,FALSE)</f>
        <v>0.28605698396413876</v>
      </c>
      <c r="L267" s="618">
        <f>VLOOKUP($A267,'T5_data(mth)'!$B$1175:$BA$1562,$O$1,FALSE)</f>
        <v>0.22638339345979286</v>
      </c>
      <c r="M267" s="618">
        <f>VLOOKUP($A267,'T5_data(ytd)'!$B$781:$G$1168,6,FALSE)</f>
        <v>0.26</v>
      </c>
      <c r="N267" s="470">
        <v>1</v>
      </c>
      <c r="O267" s="620" t="str">
        <f t="shared" si="33"/>
        <v>33.7</v>
      </c>
      <c r="P267" s="620" t="str">
        <f t="shared" si="34"/>
        <v>26.4</v>
      </c>
      <c r="Q267" s="620" t="str">
        <f t="shared" si="35"/>
        <v>1.7</v>
      </c>
      <c r="R267" s="620" t="str">
        <f t="shared" si="36"/>
        <v>16.3</v>
      </c>
      <c r="S267" s="620" t="str">
        <f t="shared" si="37"/>
        <v>0.3</v>
      </c>
      <c r="T267" s="620" t="str">
        <f t="shared" si="38"/>
        <v>0.3</v>
      </c>
      <c r="U267" s="620" t="str">
        <f t="shared" si="39"/>
        <v>0.2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VLOOKUP($A268,'T5_data(mth)'!$B$5:$BA$392,$O$1-1,FALSE)</f>
        <v>35.5</v>
      </c>
      <c r="D268" s="609">
        <f>VLOOKUP($A268,'T5_data(mth)'!$B$5:$BA$392,$O$1,FALSE)</f>
        <v>37.99</v>
      </c>
      <c r="E268" s="609">
        <f>VLOOKUP($A268,'T5_data(ytd)'!$B$3:$G$390,6,FALSE)</f>
        <v>125.69</v>
      </c>
      <c r="F268" s="610">
        <f>VLOOKUP($A268,'T5_data(ytd)'!$B$392:$G$779,4,FALSE)</f>
        <v>6.21</v>
      </c>
      <c r="G268" s="610">
        <f>VLOOKUP($A268,'T5_data(mth)'!$B$785:$BA$1172,$O$1-1,FALSE)</f>
        <v>-3.5850081477457909</v>
      </c>
      <c r="H268" s="610">
        <f>VLOOKUP($A268,'T5_data(mth)'!$B$785:$BA$1172,$O$1,FALSE)</f>
        <v>-9.8908918406071979</v>
      </c>
      <c r="I268" s="610">
        <f>VLOOKUP($A268,'T5_data(ytd)'!$B$392:$G$779,6,FALSE)</f>
        <v>1.1499999999999999</v>
      </c>
      <c r="J268" s="670">
        <f>VLOOKUP($A268,'T5_data(ytd)'!$B$781:$G$1168,4,FALSE)</f>
        <v>0.15</v>
      </c>
      <c r="K268" s="613">
        <f>VLOOKUP($A268,'T5_data(mth)'!$B$1175:$BA$1562,$O$1-1,FALSE)</f>
        <v>0.10999808200527433</v>
      </c>
      <c r="L268" s="618">
        <f>VLOOKUP($A268,'T5_data(mth)'!$B$1175:$BA$1562,$O$1,FALSE)</f>
        <v>9.8683937091652671E-2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-3.6</v>
      </c>
      <c r="Q268" s="620" t="str">
        <f t="shared" si="35"/>
        <v>-9.9</v>
      </c>
      <c r="R268" s="620" t="str">
        <f t="shared" si="36"/>
        <v>1.2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96.53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-76.73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-76.7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27.73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-52.86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-52.9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89.83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-74.06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-74.1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301.76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-74.569999999999993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-74.6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54.03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-68.63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-68.6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VLOOKUP($A274,'T5_data(mth)'!$B$5:$BA$392,$O$1-1,FALSE)</f>
        <v>151.66999999999999</v>
      </c>
      <c r="D274" s="609">
        <f>VLOOKUP($A274,'T5_data(mth)'!$B$5:$BA$392,$O$1,FALSE)</f>
        <v>157.15</v>
      </c>
      <c r="E274" s="609">
        <f>VLOOKUP($A274,'T5_data(ytd)'!$B$3:$G$390,6,FALSE)</f>
        <v>451.99</v>
      </c>
      <c r="F274" s="610">
        <f>VLOOKUP($A274,'T5_data(ytd)'!$B$392:$G$779,4,FALSE)</f>
        <v>5.25</v>
      </c>
      <c r="G274" s="610">
        <f>VLOOKUP($A274,'T5_data(mth)'!$B$785:$BA$1172,$O$1-1,FALSE)</f>
        <v>40.656589075396447</v>
      </c>
      <c r="H274" s="610">
        <f>VLOOKUP($A274,'T5_data(mth)'!$B$785:$BA$1172,$O$1,FALSE)</f>
        <v>20.117710005350446</v>
      </c>
      <c r="I274" s="610">
        <f>VLOOKUP($A274,'T5_data(ytd)'!$B$392:$G$779,6,FALSE)</f>
        <v>22.57</v>
      </c>
      <c r="J274" s="670">
        <f>VLOOKUP($A274,'T5_data(ytd)'!$B$781:$G$1168,4,FALSE)</f>
        <v>0.44</v>
      </c>
      <c r="K274" s="613">
        <f>VLOOKUP($A274,'T5_data(mth)'!$B$1175:$BA$1562,$O$1-1,FALSE)</f>
        <v>0.46995518585182972</v>
      </c>
      <c r="L274" s="618">
        <f>VLOOKUP($A274,'T5_data(mth)'!$B$1175:$BA$1562,$O$1,FALSE)</f>
        <v>0.40821744443151403</v>
      </c>
      <c r="M274" s="618">
        <f>VLOOKUP($A274,'T5_data(ytd)'!$B$781:$G$1168,6,FALSE)</f>
        <v>0.43</v>
      </c>
      <c r="N274" s="470">
        <v>1</v>
      </c>
      <c r="O274" s="620" t="str">
        <f t="shared" si="33"/>
        <v>5.3</v>
      </c>
      <c r="P274" s="620" t="str">
        <f t="shared" si="34"/>
        <v>40.7</v>
      </c>
      <c r="Q274" s="620" t="str">
        <f t="shared" si="35"/>
        <v>20.1</v>
      </c>
      <c r="R274" s="620" t="str">
        <f t="shared" si="36"/>
        <v>22.6</v>
      </c>
      <c r="S274" s="620" t="str">
        <f t="shared" si="37"/>
        <v>0.4</v>
      </c>
      <c r="T274" s="620" t="str">
        <f t="shared" si="38"/>
        <v>0.5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54.39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-74.53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-74.5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314.37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-74.209999999999994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-74.2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VLOOKUP($A277,'T5_data(mth)'!$B$5:$BA$392,$O$1-1,FALSE)</f>
        <v>290.13</v>
      </c>
      <c r="D277" s="609">
        <f>VLOOKUP($A277,'T5_data(mth)'!$B$5:$BA$392,$O$1,FALSE)</f>
        <v>283.77999999999997</v>
      </c>
      <c r="E277" s="609">
        <f>VLOOKUP($A277,'T5_data(ytd)'!$B$3:$G$390,6,FALSE)</f>
        <v>902.83</v>
      </c>
      <c r="F277" s="610">
        <f>VLOOKUP($A277,'T5_data(ytd)'!$B$392:$G$779,4,FALSE)</f>
        <v>12.18</v>
      </c>
      <c r="G277" s="610">
        <f>VLOOKUP($A277,'T5_data(mth)'!$B$785:$BA$1172,$O$1-1,FALSE)</f>
        <v>16.813624833917135</v>
      </c>
      <c r="H277" s="610">
        <f>VLOOKUP($A277,'T5_data(mth)'!$B$785:$BA$1172,$O$1,FALSE)</f>
        <v>16.355734142441261</v>
      </c>
      <c r="I277" s="610">
        <f>VLOOKUP($A277,'T5_data(ytd)'!$B$392:$G$779,6,FALSE)</f>
        <v>13.89</v>
      </c>
      <c r="J277" s="670">
        <f>VLOOKUP($A277,'T5_data(ytd)'!$B$781:$G$1168,4,FALSE)</f>
        <v>0.92</v>
      </c>
      <c r="K277" s="613">
        <f>VLOOKUP($A277,'T5_data(mth)'!$B$1175:$BA$1562,$O$1-1,FALSE)</f>
        <v>0.89897869104761241</v>
      </c>
      <c r="L277" s="618">
        <f>VLOOKUP($A277,'T5_data(mth)'!$B$1175:$BA$1562,$O$1,FALSE)</f>
        <v>0.7371552426393575</v>
      </c>
      <c r="M277" s="618">
        <f>VLOOKUP($A277,'T5_data(ytd)'!$B$781:$G$1168,6,FALSE)</f>
        <v>0.85</v>
      </c>
      <c r="N277" s="470">
        <v>1</v>
      </c>
      <c r="O277" s="620" t="str">
        <f t="shared" si="33"/>
        <v>12.2</v>
      </c>
      <c r="P277" s="620" t="str">
        <f t="shared" si="34"/>
        <v>16.8</v>
      </c>
      <c r="Q277" s="620" t="str">
        <f t="shared" si="35"/>
        <v>16.4</v>
      </c>
      <c r="R277" s="620" t="str">
        <f t="shared" si="36"/>
        <v>13.9</v>
      </c>
      <c r="S277" s="620" t="str">
        <f t="shared" si="37"/>
        <v>0.9</v>
      </c>
      <c r="T277" s="620" t="str">
        <f t="shared" si="38"/>
        <v>0.9</v>
      </c>
      <c r="U277" s="620" t="str">
        <f t="shared" si="39"/>
        <v>0.7</v>
      </c>
      <c r="V277" s="620" t="str">
        <f>IF(FIXED(M277,1)="0.0",IF(FIXED(M277,2)="0.00",FIXED(M277,3),FIXED(M277,2)),FIXED(M277,1))</f>
        <v>0.9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442.85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-70.52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-70.5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1.73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-72.14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-72.1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0.7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-76.27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-76.3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1.04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-68.099999999999994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-68.1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93.1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-63.39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-63.4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35.96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-69.3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-69.3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57.14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-58.34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-58.3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18.66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-79.87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-79.9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8.91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-83.04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-83.0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9.75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-75.739999999999995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-75.7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138.6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-69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-69.0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56.14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-66.290000000000006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-66.3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82.47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-70.61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-70.6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102.94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-72.16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-72.2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48.35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-70.69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-70.7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54.58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-73.349999999999994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-73.4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87.82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-73.55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-73.6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-75.81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-75.8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3.31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-78.28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-78.3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84.2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-73.319999999999993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-73.3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225.58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-71.709999999999994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-71.7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46.61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-75.3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-75.3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39.29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-71.56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-71.6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70.040000000000006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-67.91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-67.9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69.63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-72.400000000000006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-72.4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124.31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-76.36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-76.4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VLOOKUP($A304,'T5_data(mth)'!$B$5:$BA$392,$O$1-1,FALSE)</f>
        <v>338.71</v>
      </c>
      <c r="D304" s="609">
        <f>VLOOKUP($A304,'T5_data(mth)'!$B$5:$BA$392,$O$1,FALSE)</f>
        <v>419.59</v>
      </c>
      <c r="E304" s="609">
        <f>VLOOKUP($A304,'T5_data(ytd)'!$B$3:$G$390,6,FALSE)</f>
        <v>1130.7</v>
      </c>
      <c r="F304" s="610">
        <f>VLOOKUP($A304,'T5_data(ytd)'!$B$392:$G$779,4,FALSE)</f>
        <v>8.84</v>
      </c>
      <c r="G304" s="610">
        <f>VLOOKUP($A304,'T5_data(mth)'!$B$785:$BA$1172,$O$1-1,FALSE)</f>
        <v>20.443069482967054</v>
      </c>
      <c r="H304" s="610">
        <f>VLOOKUP($A304,'T5_data(mth)'!$B$785:$BA$1172,$O$1,FALSE)</f>
        <v>17.723472307951283</v>
      </c>
      <c r="I304" s="610">
        <f>VLOOKUP($A304,'T5_data(ytd)'!$B$392:$G$779,6,FALSE)</f>
        <v>11.03</v>
      </c>
      <c r="J304" s="670">
        <f>VLOOKUP($A304,'T5_data(ytd)'!$B$781:$G$1168,4,FALSE)</f>
        <v>1.25</v>
      </c>
      <c r="K304" s="613">
        <f>VLOOKUP($A304,'T5_data(mth)'!$B$1175:$BA$1562,$O$1-1,FALSE)</f>
        <v>1.0495056438311681</v>
      </c>
      <c r="L304" s="618">
        <f>VLOOKUP($A304,'T5_data(mth)'!$B$1175:$BA$1562,$O$1,FALSE)</f>
        <v>1.0899392778174926</v>
      </c>
      <c r="M304" s="618">
        <f>VLOOKUP($A304,'T5_data(ytd)'!$B$781:$G$1168,6,FALSE)</f>
        <v>1.07</v>
      </c>
      <c r="N304" s="470">
        <v>1</v>
      </c>
      <c r="O304" s="620" t="str">
        <f t="shared" si="33"/>
        <v>8.8</v>
      </c>
      <c r="P304" s="620" t="str">
        <f t="shared" si="34"/>
        <v>20.4</v>
      </c>
      <c r="Q304" s="620" t="str">
        <f t="shared" si="35"/>
        <v>17.7</v>
      </c>
      <c r="R304" s="620" t="str">
        <f t="shared" si="36"/>
        <v>11.0</v>
      </c>
      <c r="S304" s="620" t="str">
        <f t="shared" si="37"/>
        <v>1.3</v>
      </c>
      <c r="T304" s="620" t="str">
        <f t="shared" si="38"/>
        <v>1.0</v>
      </c>
      <c r="U304" s="620" t="str">
        <f t="shared" si="39"/>
        <v>1.1</v>
      </c>
      <c r="V304" s="620" t="str">
        <f>IF(FIXED(M304,1)="0.0",IF(FIXED(M304,2)="0.00",FIXED(M304,3),FIXED(M304,2)),FIXED(M304,1))</f>
        <v>1.1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638.01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-74.44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-74.4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36.85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-74.16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-74.2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14.8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-71.930000000000007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-71.9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328.72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-74.42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-74.4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VLOOKUP($A309,'T5_data(mth)'!$B$5:$BA$392,$O$1-1,FALSE)</f>
        <v>54.16</v>
      </c>
      <c r="D309" s="609">
        <f>VLOOKUP($A309,'T5_data(mth)'!$B$5:$BA$392,$O$1,FALSE)</f>
        <v>60.51</v>
      </c>
      <c r="E309" s="609">
        <f>VLOOKUP($A309,'T5_data(ytd)'!$B$3:$G$390,6,FALSE)</f>
        <v>173.42</v>
      </c>
      <c r="F309" s="610">
        <f>VLOOKUP($A309,'T5_data(ytd)'!$B$392:$G$779,4,FALSE)</f>
        <v>10.47</v>
      </c>
      <c r="G309" s="610">
        <f>VLOOKUP($A309,'T5_data(mth)'!$B$785:$BA$1172,$O$1-1,FALSE)</f>
        <v>9.1495364772269223</v>
      </c>
      <c r="H309" s="610">
        <f>VLOOKUP($A309,'T5_data(mth)'!$B$785:$BA$1172,$O$1,FALSE)</f>
        <v>5.8052107011715339</v>
      </c>
      <c r="I309" s="610">
        <f>VLOOKUP($A309,'T5_data(ytd)'!$B$392:$G$779,6,FALSE)</f>
        <v>8.0500000000000007</v>
      </c>
      <c r="J309" s="670">
        <f>VLOOKUP($A309,'T5_data(ytd)'!$B$781:$G$1168,4,FALSE)</f>
        <v>0.19</v>
      </c>
      <c r="K309" s="613">
        <f>VLOOKUP($A309,'T5_data(mth)'!$B$1175:$BA$1562,$O$1-1,FALSE)</f>
        <v>0.16781679215227205</v>
      </c>
      <c r="L309" s="618">
        <f>VLOOKUP($A309,'T5_data(mth)'!$B$1175:$BA$1562,$O$1,FALSE)</f>
        <v>0.15718254891855496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9.1</v>
      </c>
      <c r="Q309" s="620" t="str">
        <f t="shared" si="35"/>
        <v>5.8</v>
      </c>
      <c r="R309" s="620" t="str">
        <f t="shared" si="36"/>
        <v>8.1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0.2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90.06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-74.849999999999994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-74.9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28.45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-72.3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-72.3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42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-71.27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-71.3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VLOOKUP($A313,'T5_data(mth)'!$B$5:$BA$392,$O$1-1,FALSE)</f>
        <v>258.83</v>
      </c>
      <c r="D313" s="609">
        <f>VLOOKUP($A313,'T5_data(mth)'!$B$5:$BA$392,$O$1,FALSE)</f>
        <v>229.15</v>
      </c>
      <c r="E313" s="609">
        <f>VLOOKUP($A313,'T5_data(ytd)'!$B$3:$G$390,6,FALSE)</f>
        <v>779.81</v>
      </c>
      <c r="F313" s="610">
        <f>VLOOKUP($A313,'T5_data(ytd)'!$B$392:$G$779,4,FALSE)</f>
        <v>12.05</v>
      </c>
      <c r="G313" s="610">
        <f>VLOOKUP($A313,'T5_data(mth)'!$B$785:$BA$1172,$O$1-1,FALSE)</f>
        <v>32.387090174415626</v>
      </c>
      <c r="H313" s="610">
        <f>VLOOKUP($A313,'T5_data(mth)'!$B$785:$BA$1172,$O$1,FALSE)</f>
        <v>7.9979262889999054</v>
      </c>
      <c r="I313" s="610">
        <f>VLOOKUP($A313,'T5_data(ytd)'!$B$392:$G$779,6,FALSE)</f>
        <v>18.12</v>
      </c>
      <c r="J313" s="670">
        <f>VLOOKUP($A313,'T5_data(ytd)'!$B$781:$G$1168,4,FALSE)</f>
        <v>0.84</v>
      </c>
      <c r="K313" s="613">
        <f>VLOOKUP($A313,'T5_data(mth)'!$B$1175:$BA$1562,$O$1-1,FALSE)</f>
        <v>0.80199446663169449</v>
      </c>
      <c r="L313" s="618">
        <f>VLOOKUP($A313,'T5_data(mth)'!$B$1175:$BA$1562,$O$1,FALSE)</f>
        <v>0.59524675400242721</v>
      </c>
      <c r="M313" s="618">
        <f>VLOOKUP($A313,'T5_data(ytd)'!$B$781:$G$1168,6,FALSE)</f>
        <v>0.74</v>
      </c>
      <c r="N313" s="470">
        <v>1</v>
      </c>
      <c r="O313" s="620" t="str">
        <f t="shared" si="33"/>
        <v>12.1</v>
      </c>
      <c r="P313" s="620" t="str">
        <f t="shared" si="34"/>
        <v>32.4</v>
      </c>
      <c r="Q313" s="620" t="str">
        <f t="shared" si="35"/>
        <v>8.0</v>
      </c>
      <c r="R313" s="620" t="str">
        <f t="shared" si="36"/>
        <v>18.1</v>
      </c>
      <c r="S313" s="620" t="str">
        <f t="shared" si="37"/>
        <v>0.8</v>
      </c>
      <c r="T313" s="620" t="str">
        <f t="shared" si="38"/>
        <v>0.8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21.3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-70.31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-70.3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154.25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-73.569999999999993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-73.6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204.22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-76.22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-76.2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38.81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-76.83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-76.8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165.41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-76.069999999999993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-76.1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280.39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-73.66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-73.7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13.99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-69.52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-69.5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42.79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-76.41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-76.4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70.209999999999994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-74.510000000000005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-74.5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153.4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-72.69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-72.7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10.38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-74.11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-74.1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2.82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-78.11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-78.1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7.56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-72.23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-72.2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VLOOKUP($A327,'T5_data(mth)'!$B$5:$BA$392,$O$1-1,FALSE)</f>
        <v>176.07</v>
      </c>
      <c r="D327" s="609">
        <f>VLOOKUP($A327,'T5_data(mth)'!$B$5:$BA$392,$O$1,FALSE)</f>
        <v>122.43</v>
      </c>
      <c r="E327" s="609">
        <f>VLOOKUP($A327,'T5_data(ytd)'!$B$3:$G$390,6,FALSE)</f>
        <v>502.02</v>
      </c>
      <c r="F327" s="610">
        <f>VLOOKUP($A327,'T5_data(ytd)'!$B$392:$G$779,4,FALSE)</f>
        <v>14.27</v>
      </c>
      <c r="G327" s="610">
        <f>VLOOKUP($A327,'T5_data(mth)'!$B$785:$BA$1172,$O$1-1,FALSE)</f>
        <v>59.802141949537102</v>
      </c>
      <c r="H327" s="610">
        <f>VLOOKUP($A327,'T5_data(mth)'!$B$785:$BA$1172,$O$1,FALSE)</f>
        <v>2.2123893805309782</v>
      </c>
      <c r="I327" s="610">
        <f>VLOOKUP($A327,'T5_data(ytd)'!$B$392:$G$779,6,FALSE)</f>
        <v>22.27</v>
      </c>
      <c r="J327" s="670">
        <f>VLOOKUP($A327,'T5_data(ytd)'!$B$781:$G$1168,4,FALSE)</f>
        <v>0.55000000000000004</v>
      </c>
      <c r="K327" s="613">
        <f>VLOOKUP($A327,'T5_data(mth)'!$B$1175:$BA$1562,$O$1-1,FALSE)</f>
        <v>0.54555950137094789</v>
      </c>
      <c r="L327" s="618">
        <f>VLOOKUP($A327,'T5_data(mth)'!$B$1175:$BA$1562,$O$1,FALSE)</f>
        <v>0.31802775514954035</v>
      </c>
      <c r="M327" s="618">
        <f>VLOOKUP($A327,'T5_data(ytd)'!$B$781:$G$1168,6,FALSE)</f>
        <v>0.48</v>
      </c>
      <c r="N327" s="470">
        <v>1</v>
      </c>
      <c r="O327" s="620" t="str">
        <f t="shared" si="41"/>
        <v>14.3</v>
      </c>
      <c r="P327" s="620" t="str">
        <f t="shared" si="42"/>
        <v>59.8</v>
      </c>
      <c r="Q327" s="620" t="str">
        <f t="shared" si="43"/>
        <v>2.2</v>
      </c>
      <c r="R327" s="620" t="str">
        <f t="shared" si="44"/>
        <v>22.3</v>
      </c>
      <c r="S327" s="620" t="str">
        <f t="shared" si="45"/>
        <v>0.6</v>
      </c>
      <c r="T327" s="620" t="str">
        <f t="shared" si="46"/>
        <v>0.5</v>
      </c>
      <c r="U327" s="620" t="str">
        <f t="shared" si="47"/>
        <v>0.3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43.92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-77.959999999999994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-78.0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366.67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-75.03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-75.0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127.28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-73.45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-73.5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76.88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-72.430000000000007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-72.4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43.24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-73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-73.0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7.16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-82.27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-82.3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VLOOKUP($A334,'T5_data(mth)'!$B$5:$BA$392,$O$1-1,FALSE)</f>
        <v>22.04</v>
      </c>
      <c r="D334" s="609">
        <f>VLOOKUP($A334,'T5_data(mth)'!$B$5:$BA$392,$O$1,FALSE)</f>
        <v>22.92</v>
      </c>
      <c r="E334" s="609">
        <f>VLOOKUP($A334,'T5_data(ytd)'!$B$3:$G$390,6,FALSE)</f>
        <v>65.42</v>
      </c>
      <c r="F334" s="610">
        <f>VLOOKUP($A334,'T5_data(ytd)'!$B$392:$G$779,4,FALSE)</f>
        <v>20.83</v>
      </c>
      <c r="G334" s="610">
        <f>VLOOKUP($A334,'T5_data(mth)'!$B$785:$BA$1172,$O$1-1,FALSE)</f>
        <v>17.047265002655344</v>
      </c>
      <c r="H334" s="610">
        <f>VLOOKUP($A334,'T5_data(mth)'!$B$785:$BA$1172,$O$1,FALSE)</f>
        <v>15.640766902119077</v>
      </c>
      <c r="I334" s="610">
        <f>VLOOKUP($A334,'T5_data(ytd)'!$B$392:$G$779,6,FALSE)</f>
        <v>14.99</v>
      </c>
      <c r="J334" s="670">
        <f>VLOOKUP($A334,'T5_data(ytd)'!$B$781:$G$1168,4,FALSE)</f>
        <v>7.0000000000000007E-2</v>
      </c>
      <c r="K334" s="613">
        <f>VLOOKUP($A334,'T5_data(mth)'!$B$1175:$BA$1562,$O$1-1,FALSE)</f>
        <v>6.8291766968908346E-2</v>
      </c>
      <c r="L334" s="618">
        <f>VLOOKUP($A334,'T5_data(mth)'!$B$1175:$BA$1562,$O$1,FALSE)</f>
        <v>5.9537663546740706E-2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17.0</v>
      </c>
      <c r="Q334" s="620" t="str">
        <f t="shared" si="43"/>
        <v>15.6</v>
      </c>
      <c r="R334" s="620" t="str">
        <f t="shared" si="44"/>
        <v>15.0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0.1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VLOOKUP($A335,'T5_data(mth)'!$B$5:$BA$392,$O$1-1,FALSE)</f>
        <v>40.9</v>
      </c>
      <c r="D335" s="609">
        <f>VLOOKUP($A335,'T5_data(mth)'!$B$5:$BA$392,$O$1,FALSE)</f>
        <v>41.34</v>
      </c>
      <c r="E335" s="609">
        <f>VLOOKUP($A335,'T5_data(ytd)'!$B$3:$G$390,6,FALSE)</f>
        <v>126.73</v>
      </c>
      <c r="F335" s="610">
        <f>VLOOKUP($A335,'T5_data(ytd)'!$B$392:$G$779,4,FALSE)</f>
        <v>10.119999999999999</v>
      </c>
      <c r="G335" s="610">
        <f>VLOOKUP($A335,'T5_data(mth)'!$B$785:$BA$1172,$O$1-1,FALSE)</f>
        <v>7.6315789473684177</v>
      </c>
      <c r="H335" s="610">
        <f>VLOOKUP($A335,'T5_data(mth)'!$B$785:$BA$1172,$O$1,FALSE)</f>
        <v>19.618055555555557</v>
      </c>
      <c r="I335" s="610">
        <f>VLOOKUP($A335,'T5_data(ytd)'!$B$392:$G$779,6,FALSE)</f>
        <v>10.84</v>
      </c>
      <c r="J335" s="670">
        <f>VLOOKUP($A335,'T5_data(ytd)'!$B$781:$G$1168,4,FALSE)</f>
        <v>0.13</v>
      </c>
      <c r="K335" s="613">
        <f>VLOOKUP($A335,'T5_data(mth)'!$B$1175:$BA$1562,$O$1-1,FALSE)</f>
        <v>0.12673018462016114</v>
      </c>
      <c r="L335" s="618">
        <f>VLOOKUP($A335,'T5_data(mth)'!$B$1175:$BA$1562,$O$1,FALSE)</f>
        <v>0.10738599524529933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7.6</v>
      </c>
      <c r="Q335" s="620" t="str">
        <f t="shared" si="43"/>
        <v>19.6</v>
      </c>
      <c r="R335" s="620" t="str">
        <f t="shared" si="44"/>
        <v>10.8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16.41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-63.72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-63.7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97.93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-73.959999999999994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-74.0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VLOOKUP($A338,'T5_data(mth)'!$B$5:$BA$392,$O$1-1,FALSE)</f>
        <v>52.6</v>
      </c>
      <c r="D338" s="609">
        <f>VLOOKUP($A338,'T5_data(mth)'!$B$5:$BA$392,$O$1,FALSE)</f>
        <v>48.24</v>
      </c>
      <c r="E338" s="609">
        <f>VLOOKUP($A338,'T5_data(ytd)'!$B$3:$G$390,6,FALSE)</f>
        <v>163.38</v>
      </c>
      <c r="F338" s="610">
        <f>VLOOKUP($A338,'T5_data(ytd)'!$B$392:$G$779,4,FALSE)</f>
        <v>32.64</v>
      </c>
      <c r="G338" s="610">
        <f>VLOOKUP($A338,'T5_data(mth)'!$B$785:$BA$1172,$O$1-1,FALSE)</f>
        <v>21.985157699443427</v>
      </c>
      <c r="H338" s="610">
        <f>VLOOKUP($A338,'T5_data(mth)'!$B$785:$BA$1172,$O$1,FALSE)</f>
        <v>2.8571428571428643</v>
      </c>
      <c r="I338" s="610">
        <f>VLOOKUP($A338,'T5_data(ytd)'!$B$392:$G$779,6,FALSE)</f>
        <v>11.22</v>
      </c>
      <c r="J338" s="670">
        <f>VLOOKUP($A338,'T5_data(ytd)'!$B$781:$G$1168,4,FALSE)</f>
        <v>0.2</v>
      </c>
      <c r="K338" s="613">
        <f>VLOOKUP($A338,'T5_data(mth)'!$B$1175:$BA$1562,$O$1-1,FALSE)</f>
        <v>0.16298307361908251</v>
      </c>
      <c r="L338" s="618">
        <f>VLOOKUP($A338,'T5_data(mth)'!$B$1175:$BA$1562,$O$1,FALSE)</f>
        <v>0.12530963741251186</v>
      </c>
      <c r="M338" s="618">
        <f>VLOOKUP($A338,'T5_data(ytd)'!$B$781:$G$1168,6,FALSE)</f>
        <v>0.15</v>
      </c>
      <c r="N338" s="470">
        <v>1</v>
      </c>
      <c r="O338" s="620" t="str">
        <f t="shared" si="41"/>
        <v>32.6</v>
      </c>
      <c r="P338" s="620" t="str">
        <f t="shared" si="42"/>
        <v>22.0</v>
      </c>
      <c r="Q338" s="620" t="str">
        <f t="shared" si="43"/>
        <v>2.9</v>
      </c>
      <c r="R338" s="620" t="str">
        <f t="shared" si="44"/>
        <v>11.2</v>
      </c>
      <c r="S338" s="620" t="str">
        <f t="shared" si="45"/>
        <v>0.2</v>
      </c>
      <c r="T338" s="620" t="str">
        <f t="shared" si="46"/>
        <v>0.2</v>
      </c>
      <c r="U338" s="620" t="str">
        <f t="shared" si="47"/>
        <v>0.1</v>
      </c>
      <c r="V338" s="620" t="str">
        <f>IF(FIXED(M338,1)="0.0",IF(FIXED(M338,2)="0.00",FIXED(M338,3),FIXED(M338,2)),FIXED(M338,1))</f>
        <v>0.2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12.68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-74.290000000000006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-74.3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64.48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-69.05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-69.1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50.99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-70.52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-70.5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15.48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-80.709999999999994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-80.7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3.26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-80.64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-80.6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VLOOKUP($A344,'T5_data(mth)'!$B$5:$BA$392,$O$1-1,FALSE)</f>
        <v>747.65</v>
      </c>
      <c r="D344" s="609">
        <f>VLOOKUP($A344,'T5_data(mth)'!$B$5:$BA$392,$O$1,FALSE)</f>
        <v>878.07</v>
      </c>
      <c r="E344" s="609">
        <f>VLOOKUP($A344,'T5_data(ytd)'!$B$3:$G$390,6,FALSE)</f>
        <v>2470.1799999999998</v>
      </c>
      <c r="F344" s="610">
        <f>VLOOKUP($A344,'T5_data(ytd)'!$B$392:$G$779,4,FALSE)</f>
        <v>12.37</v>
      </c>
      <c r="G344" s="610">
        <f>VLOOKUP($A344,'T5_data(mth)'!$B$785:$BA$1172,$O$1-1,FALSE)</f>
        <v>27.026062727241822</v>
      </c>
      <c r="H344" s="610">
        <f>VLOOKUP($A344,'T5_data(mth)'!$B$785:$BA$1172,$O$1,FALSE)</f>
        <v>12.850863664404688</v>
      </c>
      <c r="I344" s="610">
        <f>VLOOKUP($A344,'T5_data(ytd)'!$B$392:$G$779,6,FALSE)</f>
        <v>15.85</v>
      </c>
      <c r="J344" s="670">
        <f>VLOOKUP($A344,'T5_data(ytd)'!$B$781:$G$1168,4,FALSE)</f>
        <v>2.71</v>
      </c>
      <c r="K344" s="613">
        <f>VLOOKUP($A344,'T5_data(mth)'!$B$1175:$BA$1562,$O$1-1,FALSE)</f>
        <v>2.3166215777815027</v>
      </c>
      <c r="L344" s="618">
        <f>VLOOKUP($A344,'T5_data(mth)'!$B$1175:$BA$1562,$O$1,FALSE)</f>
        <v>2.2809003590962744</v>
      </c>
      <c r="M344" s="618">
        <f>VLOOKUP($A344,'T5_data(ytd)'!$B$781:$G$1168,6,FALSE)</f>
        <v>2.34</v>
      </c>
      <c r="N344" s="470">
        <v>1</v>
      </c>
      <c r="O344" s="620" t="str">
        <f t="shared" si="41"/>
        <v>12.4</v>
      </c>
      <c r="P344" s="620" t="str">
        <f t="shared" si="42"/>
        <v>27.0</v>
      </c>
      <c r="Q344" s="620" t="str">
        <f t="shared" si="43"/>
        <v>12.9</v>
      </c>
      <c r="R344" s="620" t="str">
        <f t="shared" si="44"/>
        <v>15.9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249.79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-62.52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-62.5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129.91999999999999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-72.959999999999994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-73.0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185.14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-76.95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-77.0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0.31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-88.03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-88.0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52.83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-68.7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-68.7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1380.01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-75.77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-75.8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31.26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-71.08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-71.1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103.05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-73.42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-73.4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919.31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-50.59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-50.6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893.14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-48.78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-48.8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26.17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-77.59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-77.6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216.09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-75.930000000000007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-75.9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145.19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-72.260000000000005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-72.3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3.83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-76.59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-76.6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67.069999999999993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-81.27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-81.3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27.36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-85.87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-85.9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VLOOKUP($A361,'T5_data(mth)'!$B$5:$BA$392,$O$1-1,FALSE)</f>
        <v>1170.02</v>
      </c>
      <c r="D361" s="477">
        <f>VLOOKUP($A361,'T5_data(mth)'!$B$5:$BA$392,$O$1,FALSE)</f>
        <v>1126.75</v>
      </c>
      <c r="E361" s="477">
        <f>VLOOKUP($A361,'T5_data(ytd)'!$B$3:$G$390,6,FALSE)</f>
        <v>3339.06</v>
      </c>
      <c r="F361" s="478">
        <f>VLOOKUP($A361,'T5_data(ytd)'!$B$392:$G$779,4,FALSE)</f>
        <v>8.39</v>
      </c>
      <c r="G361" s="478">
        <f>VLOOKUP($A361,'T5_data(mth)'!$B$785:$BA$1172,$O$1-1,FALSE)</f>
        <v>19.448301208755311</v>
      </c>
      <c r="H361" s="478">
        <f>VLOOKUP($A361,'T5_data(mth)'!$B$785:$BA$1172,$O$1,FALSE)</f>
        <v>8.1084970832054033</v>
      </c>
      <c r="I361" s="478">
        <f>VLOOKUP($A361,'T5_data(ytd)'!$B$392:$G$779,6,FALSE)</f>
        <v>9.59</v>
      </c>
      <c r="J361" s="479">
        <f>VLOOKUP($A361,'T5_data(ytd)'!$B$781:$G$1168,4,FALSE)</f>
        <v>3.73</v>
      </c>
      <c r="K361" s="612">
        <f>VLOOKUP($A361,'T5_data(mth)'!$B$1175:$BA$1562,$O$1-1,FALSE)</f>
        <v>3.6253508706425652</v>
      </c>
      <c r="L361" s="617">
        <f>VLOOKUP($A361,'T5_data(mth)'!$B$1175:$BA$1562,$O$1,FALSE)</f>
        <v>2.9268788133198118</v>
      </c>
      <c r="M361" s="617">
        <f>VLOOKUP($A361,'T5_data(ytd)'!$B$781:$G$1168,6,FALSE)</f>
        <v>3.16</v>
      </c>
      <c r="N361" s="470">
        <v>1</v>
      </c>
      <c r="O361" s="620" t="str">
        <f t="shared" si="41"/>
        <v>8.4</v>
      </c>
      <c r="P361" s="620" t="str">
        <f t="shared" si="42"/>
        <v>19.4</v>
      </c>
      <c r="Q361" s="620" t="str">
        <f t="shared" si="43"/>
        <v>8.1</v>
      </c>
      <c r="R361" s="620" t="str">
        <f t="shared" si="44"/>
        <v>9.6</v>
      </c>
      <c r="S361" s="620" t="str">
        <f t="shared" si="45"/>
        <v>3.7</v>
      </c>
      <c r="T361" s="620" t="str">
        <f t="shared" si="46"/>
        <v>3.6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3.2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VLOOKUP($A362,'T5_data(mth)'!$B$5:$BA$392,$O$1-1,FALSE)</f>
        <v>52.16</v>
      </c>
      <c r="D362" s="609">
        <f>VLOOKUP($A362,'T5_data(mth)'!$B$5:$BA$392,$O$1,FALSE)</f>
        <v>69.680000000000007</v>
      </c>
      <c r="E362" s="609">
        <f>VLOOKUP($A362,'T5_data(ytd)'!$B$3:$G$390,6,FALSE)</f>
        <v>155.99</v>
      </c>
      <c r="F362" s="610">
        <f>VLOOKUP($A362,'T5_data(ytd)'!$B$392:$G$779,4,FALSE)</f>
        <v>-8.16</v>
      </c>
      <c r="G362" s="610">
        <f>VLOOKUP($A362,'T5_data(mth)'!$B$785:$BA$1172,$O$1-1,FALSE)</f>
        <v>-4.3286867204695643</v>
      </c>
      <c r="H362" s="610">
        <f>VLOOKUP($A362,'T5_data(mth)'!$B$785:$BA$1172,$O$1,FALSE)</f>
        <v>-0.79726651480636124</v>
      </c>
      <c r="I362" s="610">
        <f>VLOOKUP($A362,'T5_data(ytd)'!$B$392:$G$779,6,FALSE)</f>
        <v>-18.809999999999999</v>
      </c>
      <c r="J362" s="670">
        <f>VLOOKUP($A362,'T5_data(ytd)'!$B$781:$G$1168,4,FALSE)</f>
        <v>0.22</v>
      </c>
      <c r="K362" s="613">
        <f>VLOOKUP($A362,'T5_data(mth)'!$B$1175:$BA$1562,$O$1-1,FALSE)</f>
        <v>0.16161971710972137</v>
      </c>
      <c r="L362" s="618">
        <f>VLOOKUP($A362,'T5_data(mth)'!$B$1175:$BA$1562,$O$1,FALSE)</f>
        <v>0.18100280959585047</v>
      </c>
      <c r="M362" s="618">
        <f>VLOOKUP($A362,'T5_data(ytd)'!$B$781:$G$1168,6,FALSE)</f>
        <v>0.15</v>
      </c>
      <c r="N362" s="470">
        <v>1</v>
      </c>
      <c r="O362" s="620" t="str">
        <f t="shared" si="41"/>
        <v>-8.2</v>
      </c>
      <c r="P362" s="620" t="str">
        <f t="shared" si="42"/>
        <v>-4.3</v>
      </c>
      <c r="Q362" s="620" t="str">
        <f t="shared" si="43"/>
        <v>-0.8</v>
      </c>
      <c r="R362" s="620" t="str">
        <f t="shared" si="44"/>
        <v>-18.8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0.2</v>
      </c>
      <c r="V362" s="620" t="str">
        <f t="shared" si="49"/>
        <v>0.2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VLOOKUP($A363,'T5_data(mth)'!$B$5:$BA$392,$O$1-1,FALSE)</f>
        <v>226.6</v>
      </c>
      <c r="D363" s="609">
        <f>VLOOKUP($A363,'T5_data(mth)'!$B$5:$BA$392,$O$1,FALSE)</f>
        <v>194.19</v>
      </c>
      <c r="E363" s="609">
        <f>VLOOKUP($A363,'T5_data(ytd)'!$B$3:$G$390,6,FALSE)</f>
        <v>542.41999999999996</v>
      </c>
      <c r="F363" s="610">
        <f>VLOOKUP($A363,'T5_data(ytd)'!$B$392:$G$779,4,FALSE)</f>
        <v>15.88</v>
      </c>
      <c r="G363" s="610">
        <f>VLOOKUP($A363,'T5_data(mth)'!$B$785:$BA$1172,$O$1-1,FALSE)</f>
        <v>20.122985581000854</v>
      </c>
      <c r="H363" s="610">
        <f>VLOOKUP($A363,'T5_data(mth)'!$B$785:$BA$1172,$O$1,FALSE)</f>
        <v>-15.862218370883888</v>
      </c>
      <c r="I363" s="610">
        <f>VLOOKUP($A363,'T5_data(ytd)'!$B$392:$G$779,6,FALSE)</f>
        <v>-13.02</v>
      </c>
      <c r="J363" s="670">
        <f>VLOOKUP($A363,'T5_data(ytd)'!$B$781:$G$1168,4,FALSE)</f>
        <v>0.72</v>
      </c>
      <c r="K363" s="613">
        <f>VLOOKUP($A363,'T5_data(mth)'!$B$1175:$BA$1562,$O$1-1,FALSE)</f>
        <v>0.7021286023209905</v>
      </c>
      <c r="L363" s="618">
        <f>VLOOKUP($A363,'T5_data(mth)'!$B$1175:$BA$1562,$O$1,FALSE)</f>
        <v>0.50443363368855054</v>
      </c>
      <c r="M363" s="618">
        <f>VLOOKUP($A363,'T5_data(ytd)'!$B$781:$G$1168,6,FALSE)</f>
        <v>0.51</v>
      </c>
      <c r="N363" s="470">
        <v>1</v>
      </c>
      <c r="O363" s="620" t="str">
        <f t="shared" si="41"/>
        <v>15.9</v>
      </c>
      <c r="P363" s="620" t="str">
        <f t="shared" si="42"/>
        <v>20.1</v>
      </c>
      <c r="Q363" s="620" t="str">
        <f t="shared" si="43"/>
        <v>-15.9</v>
      </c>
      <c r="R363" s="620" t="str">
        <f t="shared" si="44"/>
        <v>-13.0</v>
      </c>
      <c r="S363" s="620" t="str">
        <f t="shared" si="45"/>
        <v>0.7</v>
      </c>
      <c r="T363" s="620" t="str">
        <f t="shared" si="46"/>
        <v>0.7</v>
      </c>
      <c r="U363" s="620" t="str">
        <f t="shared" si="47"/>
        <v>0.5</v>
      </c>
      <c r="V363" s="620" t="str">
        <f t="shared" si="49"/>
        <v>0.5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623.41999999999996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-70.83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-70.8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83.29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-79.61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-79.6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VLOOKUP($A367,'T5_data(mth)'!$B$5:$BA$392,$O$1-1,FALSE)</f>
        <v>626.25</v>
      </c>
      <c r="D367" s="609">
        <f>VLOOKUP($A367,'T5_data(mth)'!$B$5:$BA$392,$O$1,FALSE)</f>
        <v>708.4</v>
      </c>
      <c r="E367" s="609">
        <f>VLOOKUP($A367,'T5_data(ytd)'!$B$3:$G$390,6,FALSE)</f>
        <v>2041.28</v>
      </c>
      <c r="F367" s="610">
        <f>VLOOKUP($A367,'T5_data(ytd)'!$B$392:$G$779,4,FALSE)</f>
        <v>7.71</v>
      </c>
      <c r="G367" s="610">
        <f>VLOOKUP($A367,'T5_data(mth)'!$B$785:$BA$1172,$O$1-1,FALSE)</f>
        <v>1.7730035427568447</v>
      </c>
      <c r="H367" s="610">
        <f>VLOOKUP($A367,'T5_data(mth)'!$B$785:$BA$1172,$O$1,FALSE)</f>
        <v>15.802723423732687</v>
      </c>
      <c r="I367" s="610">
        <f>VLOOKUP($A367,'T5_data(ytd)'!$B$392:$G$779,6,FALSE)</f>
        <v>10.35</v>
      </c>
      <c r="J367" s="670">
        <f>VLOOKUP($A367,'T5_data(ytd)'!$B$781:$G$1168,4,FALSE)</f>
        <v>2.31</v>
      </c>
      <c r="K367" s="613">
        <f>VLOOKUP($A367,'T5_data(mth)'!$B$1175:$BA$1562,$O$1-1,FALSE)</f>
        <v>1.9404591226986774</v>
      </c>
      <c r="L367" s="618">
        <f>VLOOKUP($A367,'T5_data(mth)'!$B$1175:$BA$1562,$O$1,FALSE)</f>
        <v>1.8401605958338183</v>
      </c>
      <c r="M367" s="618">
        <f>VLOOKUP($A367,'T5_data(ytd)'!$B$781:$G$1168,6,FALSE)</f>
        <v>1.93</v>
      </c>
      <c r="N367" s="470">
        <v>1</v>
      </c>
      <c r="O367" s="620" t="str">
        <f t="shared" si="41"/>
        <v>7.7</v>
      </c>
      <c r="P367" s="620" t="str">
        <f t="shared" si="42"/>
        <v>1.8</v>
      </c>
      <c r="Q367" s="620" t="str">
        <f t="shared" si="43"/>
        <v>15.8</v>
      </c>
      <c r="R367" s="620" t="str">
        <f t="shared" si="44"/>
        <v>10.4</v>
      </c>
      <c r="S367" s="620" t="str">
        <f t="shared" si="45"/>
        <v>2.3</v>
      </c>
      <c r="T367" s="620" t="str">
        <f t="shared" si="46"/>
        <v>1.9</v>
      </c>
      <c r="U367" s="620" t="str">
        <f t="shared" si="47"/>
        <v>1.8</v>
      </c>
      <c r="V367" s="620" t="str">
        <f>IF(FIXED(M367,1)="0.0",IF(FIXED(M367,2)="0.00",FIXED(M367,3),FIXED(M367,2)),FIXED(M367,1))</f>
        <v>1.9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156.51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-72.61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-72.6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1291.76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-75.61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-75.6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401.53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-74.02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-74.0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50.54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-76.75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-76.8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10.6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-73.010000000000005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-73.0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236.87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-70.58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-70.6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VLOOKUP($A374,'T5_data(mth)'!$B$5:$BA$392,$O$1-1,FALSE)</f>
        <v>524.1</v>
      </c>
      <c r="D374" s="477">
        <f>VLOOKUP($A374,'T5_data(mth)'!$B$5:$BA$392,$O$1,FALSE)</f>
        <v>854.49</v>
      </c>
      <c r="E374" s="477">
        <f>VLOOKUP($A374,'T5_data(ytd)'!$B$3:$G$390,6,FALSE)</f>
        <v>2076.37</v>
      </c>
      <c r="F374" s="478">
        <f>VLOOKUP($A374,'T5_data(ytd)'!$B$392:$G$779,4,FALSE)</f>
        <v>32.11</v>
      </c>
      <c r="G374" s="478">
        <f>VLOOKUP($A374,'T5_data(mth)'!$B$785:$BA$1172,$O$1-1,FALSE)</f>
        <v>-44.508560356602118</v>
      </c>
      <c r="H374" s="478">
        <f>VLOOKUP($A374,'T5_data(mth)'!$B$785:$BA$1172,$O$1,FALSE)</f>
        <v>150.26799051049994</v>
      </c>
      <c r="I374" s="478">
        <f>VLOOKUP($A374,'T5_data(ytd)'!$B$392:$G$779,6,FALSE)</f>
        <v>8.26</v>
      </c>
      <c r="J374" s="479">
        <f>VLOOKUP($A374,'T5_data(ytd)'!$B$781:$G$1168,4,FALSE)</f>
        <v>1.66</v>
      </c>
      <c r="K374" s="612">
        <f>VLOOKUP($A374,'T5_data(mth)'!$B$1175:$BA$1562,$O$1-1,FALSE)</f>
        <v>1.623943514900402</v>
      </c>
      <c r="L374" s="617">
        <f>VLOOKUP($A374,'T5_data(mth)'!$B$1175:$BA$1562,$O$1,FALSE)</f>
        <v>2.2196482602118004</v>
      </c>
      <c r="M374" s="617">
        <f>VLOOKUP($A374,'T5_data(ytd)'!$B$781:$G$1168,6,FALSE)</f>
        <v>1.97</v>
      </c>
      <c r="N374" s="470">
        <v>1</v>
      </c>
      <c r="O374" s="620" t="str">
        <f t="shared" si="41"/>
        <v>32.1</v>
      </c>
      <c r="P374" s="620" t="str">
        <f t="shared" si="42"/>
        <v>-44.5</v>
      </c>
      <c r="Q374" s="620" t="str">
        <f t="shared" si="43"/>
        <v>150.3</v>
      </c>
      <c r="R374" s="620" t="str">
        <f t="shared" si="44"/>
        <v>8.3</v>
      </c>
      <c r="S374" s="620" t="str">
        <f t="shared" si="45"/>
        <v>1.7</v>
      </c>
      <c r="T374" s="620" t="str">
        <f t="shared" si="46"/>
        <v>1.6</v>
      </c>
      <c r="U374" s="620" t="str">
        <f t="shared" si="47"/>
        <v>2.2</v>
      </c>
      <c r="V374" s="620" t="str">
        <f>IF(FIXED(M374,1)="0.0",IF(FIXED(M374,2)="0.00",FIXED(M374,3),FIXED(M374,2)),FIXED(M374,1))</f>
        <v>2.0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353.64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64.81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64.81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0.44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43.39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-68.680000000000007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-68.680000000000007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0.05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0.39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714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Z5" activePane="bottomRight" state="frozen"/>
      <selection pane="topRight" activeCell="C1" sqref="C1"/>
      <selection pane="bottomLeft" activeCell="A5" sqref="A5"/>
      <selection pane="bottomRight" activeCell="AX1175" sqref="AX1175:BA1562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697" t="s">
        <v>551</v>
      </c>
      <c r="B3" s="698"/>
      <c r="C3" s="694" t="s">
        <v>552</v>
      </c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6"/>
      <c r="O3" s="694" t="s">
        <v>553</v>
      </c>
      <c r="P3" s="695"/>
      <c r="Q3" s="695"/>
      <c r="R3" s="695"/>
      <c r="S3" s="695"/>
      <c r="T3" s="695"/>
      <c r="U3" s="695"/>
      <c r="V3" s="695"/>
      <c r="W3" s="695"/>
      <c r="X3" s="695"/>
      <c r="Y3" s="695"/>
      <c r="Z3" s="696"/>
      <c r="AA3" s="694" t="s">
        <v>554</v>
      </c>
      <c r="AB3" s="695"/>
      <c r="AC3" s="695"/>
      <c r="AD3" s="695"/>
      <c r="AE3" s="695"/>
      <c r="AF3" s="695"/>
      <c r="AG3" s="695"/>
      <c r="AH3" s="695"/>
      <c r="AI3" s="695"/>
      <c r="AJ3" s="695"/>
      <c r="AK3" s="695"/>
      <c r="AL3" s="696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710</v>
      </c>
      <c r="AZ3" s="627"/>
      <c r="BA3" s="627"/>
      <c r="BB3" s="665"/>
      <c r="BC3" s="665"/>
    </row>
    <row r="4" spans="1:62" s="325" customFormat="1" ht="27.6">
      <c r="A4" s="699"/>
      <c r="B4" s="700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E5" s="325">
        <v>34876.491932445002</v>
      </c>
      <c r="BF5" s="325">
        <v>32273.294398170801</v>
      </c>
      <c r="BG5" s="325">
        <v>38496.643395421299</v>
      </c>
      <c r="BH5" s="657">
        <f>ROUND(BE5,2)</f>
        <v>34876.49</v>
      </c>
      <c r="BI5" s="657">
        <f t="shared" ref="BI5:BJ5" si="0">ROUND(BF5,2)</f>
        <v>32273.29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E6" s="325">
        <v>3726.4255468002998</v>
      </c>
      <c r="BF6" s="325">
        <v>2551.7491080486002</v>
      </c>
      <c r="BG6" s="325">
        <v>4281.9511662824998</v>
      </c>
      <c r="BH6" s="657">
        <f t="shared" ref="BH6:BH69" si="1">ROUND(BE6,2)</f>
        <v>3726.43</v>
      </c>
      <c r="BI6" s="657">
        <f t="shared" ref="BI6:BI69" si="2">ROUND(BF6,2)</f>
        <v>2551.75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E7" s="325">
        <v>2280.7625192737</v>
      </c>
      <c r="BF7" s="325">
        <v>1535.1581443712</v>
      </c>
      <c r="BG7" s="325">
        <v>2790.8989677087002</v>
      </c>
      <c r="BH7" s="657">
        <f t="shared" si="1"/>
        <v>2280.7600000000002</v>
      </c>
      <c r="BI7" s="657">
        <f t="shared" si="2"/>
        <v>1535.16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E8" s="325">
        <v>325.9844258672</v>
      </c>
      <c r="BF8" s="325">
        <v>272.76567996990002</v>
      </c>
      <c r="BG8" s="325">
        <v>345.70335939850003</v>
      </c>
      <c r="BH8" s="657">
        <f t="shared" si="1"/>
        <v>325.98</v>
      </c>
      <c r="BI8" s="657">
        <f t="shared" si="2"/>
        <v>272.77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E9" s="325">
        <v>5.5995503805000002</v>
      </c>
      <c r="BF9" s="325">
        <v>0.60506130030000005</v>
      </c>
      <c r="BG9" s="325">
        <v>49.119253853399997</v>
      </c>
      <c r="BH9" s="657">
        <f t="shared" si="1"/>
        <v>5.6</v>
      </c>
      <c r="BI9" s="657">
        <f t="shared" si="2"/>
        <v>0.61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E10" s="325">
        <v>8.0387141000000002E-3</v>
      </c>
      <c r="BF10" s="325">
        <v>1.8535157900000002E-2</v>
      </c>
      <c r="BG10" s="325">
        <v>63.334618149100002</v>
      </c>
      <c r="BH10" s="657">
        <f t="shared" si="1"/>
        <v>0.01</v>
      </c>
      <c r="BI10" s="657">
        <f t="shared" si="2"/>
        <v>0.02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E11" s="325">
        <v>32.399162508899998</v>
      </c>
      <c r="BF11" s="325">
        <v>0.97067034060000001</v>
      </c>
      <c r="BG11" s="325">
        <v>1.0771032837000001</v>
      </c>
      <c r="BH11" s="657">
        <f t="shared" si="1"/>
        <v>32.4</v>
      </c>
      <c r="BI11" s="657">
        <f t="shared" si="2"/>
        <v>0.97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E12" s="325">
        <v>252.99176190009999</v>
      </c>
      <c r="BF12" s="325">
        <v>241.88480616480001</v>
      </c>
      <c r="BG12" s="325">
        <v>173.34237954860001</v>
      </c>
      <c r="BH12" s="657">
        <f t="shared" si="1"/>
        <v>252.99</v>
      </c>
      <c r="BI12" s="657">
        <f t="shared" si="2"/>
        <v>241.88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E13" s="325">
        <v>34.985912363600001</v>
      </c>
      <c r="BF13" s="325">
        <v>29.286607006299999</v>
      </c>
      <c r="BG13" s="325">
        <v>58.830004563700001</v>
      </c>
      <c r="BH13" s="657">
        <f t="shared" si="1"/>
        <v>34.99</v>
      </c>
      <c r="BI13" s="657">
        <f t="shared" si="2"/>
        <v>29.29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E14" s="325">
        <v>752.43316894760005</v>
      </c>
      <c r="BF14" s="325">
        <v>393.45189676199999</v>
      </c>
      <c r="BG14" s="325">
        <v>817.76457129360006</v>
      </c>
      <c r="BH14" s="657">
        <f t="shared" si="1"/>
        <v>752.43</v>
      </c>
      <c r="BI14" s="657">
        <f t="shared" si="2"/>
        <v>393.45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E15" s="325">
        <v>738.07246162609999</v>
      </c>
      <c r="BF15" s="325">
        <v>294.67411057940001</v>
      </c>
      <c r="BG15" s="325">
        <v>805.05345907950004</v>
      </c>
      <c r="BH15" s="657">
        <f t="shared" si="1"/>
        <v>738.07</v>
      </c>
      <c r="BI15" s="657">
        <f t="shared" si="2"/>
        <v>294.67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E16" s="325">
        <v>14.3607073215</v>
      </c>
      <c r="BF16" s="325">
        <v>98.777786182599996</v>
      </c>
      <c r="BG16" s="325">
        <v>12.7111122141</v>
      </c>
      <c r="BH16" s="657">
        <f t="shared" si="1"/>
        <v>14.36</v>
      </c>
      <c r="BI16" s="657">
        <f t="shared" si="2"/>
        <v>98.78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E17" s="325">
        <v>175.25080475870001</v>
      </c>
      <c r="BF17" s="325">
        <v>140.61256506480001</v>
      </c>
      <c r="BG17" s="325">
        <v>134.87588344240001</v>
      </c>
      <c r="BH17" s="657">
        <f t="shared" si="1"/>
        <v>175.25</v>
      </c>
      <c r="BI17" s="657">
        <f t="shared" si="2"/>
        <v>140.61000000000001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E18" s="325">
        <v>191.99462795310001</v>
      </c>
      <c r="BF18" s="325">
        <v>209.76082188070001</v>
      </c>
      <c r="BG18" s="325">
        <v>192.7083844393</v>
      </c>
      <c r="BH18" s="657">
        <f t="shared" si="1"/>
        <v>191.99</v>
      </c>
      <c r="BI18" s="657">
        <f t="shared" si="2"/>
        <v>209.76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E19" s="325">
        <v>9156.2954756439995</v>
      </c>
      <c r="BF19" s="325">
        <v>8712.8325021507007</v>
      </c>
      <c r="BG19" s="325">
        <v>9846.1722052570003</v>
      </c>
      <c r="BH19" s="657">
        <f t="shared" si="1"/>
        <v>9156.2999999999993</v>
      </c>
      <c r="BI19" s="657">
        <f t="shared" si="2"/>
        <v>8712.83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E20" s="325">
        <v>14.8258297698</v>
      </c>
      <c r="BF20" s="325">
        <v>16.342787792199999</v>
      </c>
      <c r="BG20" s="325">
        <v>11.7501245441</v>
      </c>
      <c r="BH20" s="657">
        <f t="shared" si="1"/>
        <v>14.83</v>
      </c>
      <c r="BI20" s="657">
        <f t="shared" si="2"/>
        <v>16.34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E21" s="325">
        <v>4.6358133388000002</v>
      </c>
      <c r="BF21" s="325">
        <v>6.5923065563999996</v>
      </c>
      <c r="BG21" s="325">
        <v>4.7828228584000003</v>
      </c>
      <c r="BH21" s="657">
        <f t="shared" si="1"/>
        <v>4.6399999999999997</v>
      </c>
      <c r="BI21" s="657">
        <f t="shared" si="2"/>
        <v>6.59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E22" s="325">
        <v>9.1493202300000007E-2</v>
      </c>
      <c r="BF22" s="325">
        <v>8.3514162399999994E-2</v>
      </c>
      <c r="BG22" s="325">
        <v>1.9293208199999998E-2</v>
      </c>
      <c r="BH22" s="657">
        <f t="shared" si="1"/>
        <v>0.09</v>
      </c>
      <c r="BI22" s="657">
        <f t="shared" si="2"/>
        <v>0.08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H23" s="657">
        <f t="shared" si="1"/>
        <v>0</v>
      </c>
      <c r="BI23" s="657">
        <f t="shared" si="2"/>
        <v>0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E24" s="325">
        <v>0.45337596060000002</v>
      </c>
      <c r="BF24" s="325">
        <v>0</v>
      </c>
      <c r="BG24" s="325">
        <v>0</v>
      </c>
      <c r="BH24" s="657">
        <f t="shared" si="1"/>
        <v>0.45</v>
      </c>
      <c r="BI24" s="657">
        <f t="shared" si="2"/>
        <v>0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E25" s="325">
        <v>4.0909441758999998</v>
      </c>
      <c r="BF25" s="325">
        <v>6.4561086439000004</v>
      </c>
      <c r="BG25" s="325">
        <v>4.7352181115</v>
      </c>
      <c r="BH25" s="657">
        <f t="shared" si="1"/>
        <v>4.09</v>
      </c>
      <c r="BI25" s="657">
        <f t="shared" si="2"/>
        <v>6.46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F26" s="325">
        <v>4.8533120899999997E-2</v>
      </c>
      <c r="BG26" s="325">
        <v>2.83115387E-2</v>
      </c>
      <c r="BH26" s="657">
        <f t="shared" si="1"/>
        <v>0</v>
      </c>
      <c r="BI26" s="657">
        <f t="shared" si="2"/>
        <v>0.05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F27" s="325">
        <v>4.1506292000000004E-3</v>
      </c>
      <c r="BG27" s="325">
        <v>0</v>
      </c>
      <c r="BH27" s="657">
        <f t="shared" si="1"/>
        <v>0</v>
      </c>
      <c r="BI27" s="657">
        <f t="shared" si="2"/>
        <v>0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E28" s="325">
        <v>10.190016431</v>
      </c>
      <c r="BF28" s="325">
        <v>9.7504812358000006</v>
      </c>
      <c r="BG28" s="325">
        <v>6.9673016856999999</v>
      </c>
      <c r="BH28" s="657">
        <f t="shared" si="1"/>
        <v>10.19</v>
      </c>
      <c r="BI28" s="657">
        <f t="shared" si="2"/>
        <v>9.75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E29" s="325">
        <v>591.51472973980003</v>
      </c>
      <c r="BF29" s="325">
        <v>630.69140126950003</v>
      </c>
      <c r="BG29" s="325">
        <v>519.87998033960002</v>
      </c>
      <c r="BH29" s="657">
        <f t="shared" si="1"/>
        <v>591.51</v>
      </c>
      <c r="BI29" s="657">
        <f t="shared" si="2"/>
        <v>630.69000000000005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E30" s="325">
        <v>347.47405622909997</v>
      </c>
      <c r="BF30" s="325">
        <v>299.54880443830001</v>
      </c>
      <c r="BG30" s="325">
        <v>310.08473797120001</v>
      </c>
      <c r="BH30" s="657">
        <f t="shared" si="1"/>
        <v>347.47</v>
      </c>
      <c r="BI30" s="657">
        <f t="shared" si="2"/>
        <v>299.55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E31" s="325">
        <v>90.420256948200006</v>
      </c>
      <c r="BF31" s="325">
        <v>62.341614311100003</v>
      </c>
      <c r="BG31" s="325">
        <v>72.905214660599995</v>
      </c>
      <c r="BH31" s="657">
        <f t="shared" si="1"/>
        <v>90.42</v>
      </c>
      <c r="BI31" s="657">
        <f t="shared" si="2"/>
        <v>62.34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E32" s="325">
        <v>33.597719418200001</v>
      </c>
      <c r="BF32" s="325">
        <v>27.396951559600002</v>
      </c>
      <c r="BG32" s="325">
        <v>35.293759029599997</v>
      </c>
      <c r="BH32" s="657">
        <f t="shared" si="1"/>
        <v>33.6</v>
      </c>
      <c r="BI32" s="657">
        <f t="shared" si="2"/>
        <v>27.4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E33" s="325">
        <v>223.45607986269999</v>
      </c>
      <c r="BF33" s="325">
        <v>209.81023856760001</v>
      </c>
      <c r="BG33" s="325">
        <v>201.88576428100001</v>
      </c>
      <c r="BH33" s="657">
        <f t="shared" si="1"/>
        <v>223.46</v>
      </c>
      <c r="BI33" s="657">
        <f t="shared" si="2"/>
        <v>209.81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E34" s="325">
        <v>91.661099163200007</v>
      </c>
      <c r="BF34" s="325">
        <v>81.635160119700004</v>
      </c>
      <c r="BG34" s="325">
        <v>70.807227282900001</v>
      </c>
      <c r="BH34" s="657">
        <f t="shared" si="1"/>
        <v>91.66</v>
      </c>
      <c r="BI34" s="657">
        <f t="shared" si="2"/>
        <v>81.64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E35" s="325">
        <v>78.548357398799993</v>
      </c>
      <c r="BF35" s="325">
        <v>71.944325345199999</v>
      </c>
      <c r="BG35" s="325">
        <v>61.528954686900001</v>
      </c>
      <c r="BH35" s="657">
        <f t="shared" si="1"/>
        <v>78.55</v>
      </c>
      <c r="BI35" s="657">
        <f t="shared" si="2"/>
        <v>71.94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E36" s="325">
        <v>8.5717066035999991</v>
      </c>
      <c r="BF36" s="325">
        <v>7.2751809404000003</v>
      </c>
      <c r="BG36" s="325">
        <v>6.3947278800999996</v>
      </c>
      <c r="BH36" s="657">
        <f t="shared" si="1"/>
        <v>8.57</v>
      </c>
      <c r="BI36" s="657">
        <f t="shared" si="2"/>
        <v>7.28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E37" s="325">
        <v>4.5410351607999999</v>
      </c>
      <c r="BF37" s="325">
        <v>2.4156538341</v>
      </c>
      <c r="BG37" s="325">
        <v>2.8835447158999998</v>
      </c>
      <c r="BH37" s="657">
        <f t="shared" si="1"/>
        <v>4.54</v>
      </c>
      <c r="BI37" s="657">
        <f t="shared" si="2"/>
        <v>2.42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E38" s="325">
        <v>11.517997939500001</v>
      </c>
      <c r="BF38" s="325">
        <v>10.4832574974</v>
      </c>
      <c r="BG38" s="325">
        <v>11.992334161800001</v>
      </c>
      <c r="BH38" s="657">
        <f t="shared" si="1"/>
        <v>11.52</v>
      </c>
      <c r="BI38" s="657">
        <f t="shared" si="2"/>
        <v>10.48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E39" s="325">
        <v>8.8198459951999997</v>
      </c>
      <c r="BF39" s="325">
        <v>8.3279089395000003</v>
      </c>
      <c r="BG39" s="325">
        <v>10.0605425419</v>
      </c>
      <c r="BH39" s="657">
        <f t="shared" si="1"/>
        <v>8.82</v>
      </c>
      <c r="BI39" s="657">
        <f t="shared" si="2"/>
        <v>8.33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E40" s="325">
        <v>1.2838886306999999</v>
      </c>
      <c r="BF40" s="325">
        <v>1.5989530078</v>
      </c>
      <c r="BG40" s="325">
        <v>1.5535541316999999</v>
      </c>
      <c r="BH40" s="657">
        <f t="shared" si="1"/>
        <v>1.28</v>
      </c>
      <c r="BI40" s="657">
        <f t="shared" si="2"/>
        <v>1.6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E41" s="325">
        <v>1.4142633136</v>
      </c>
      <c r="BF41" s="325">
        <v>0.55639555009999997</v>
      </c>
      <c r="BG41" s="325">
        <v>0.37823748820000003</v>
      </c>
      <c r="BH41" s="657">
        <f t="shared" si="1"/>
        <v>1.41</v>
      </c>
      <c r="BI41" s="657">
        <f t="shared" si="2"/>
        <v>0.56000000000000005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E42" s="325">
        <v>140.86157640799999</v>
      </c>
      <c r="BF42" s="325">
        <v>239.0241792141</v>
      </c>
      <c r="BG42" s="325">
        <v>126.99568092369999</v>
      </c>
      <c r="BH42" s="657">
        <f t="shared" si="1"/>
        <v>140.86000000000001</v>
      </c>
      <c r="BI42" s="657">
        <f t="shared" si="2"/>
        <v>239.02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E43" s="325">
        <v>3.9013421211999999</v>
      </c>
      <c r="BF43" s="325">
        <v>2.0577577192000001</v>
      </c>
      <c r="BG43" s="325">
        <v>2.2235445541000001</v>
      </c>
      <c r="BH43" s="657">
        <f t="shared" si="1"/>
        <v>3.9</v>
      </c>
      <c r="BI43" s="657">
        <f t="shared" si="2"/>
        <v>2.06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E44" s="325">
        <v>136.96023428679999</v>
      </c>
      <c r="BF44" s="325">
        <v>236.9664214949</v>
      </c>
      <c r="BG44" s="325">
        <v>124.77213636960001</v>
      </c>
      <c r="BH44" s="657">
        <f t="shared" si="1"/>
        <v>136.96</v>
      </c>
      <c r="BI44" s="657">
        <f t="shared" si="2"/>
        <v>236.97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E45" s="325">
        <v>76.957069626899994</v>
      </c>
      <c r="BF45" s="325">
        <v>70.119642779299994</v>
      </c>
      <c r="BG45" s="325">
        <v>74.769185143800001</v>
      </c>
      <c r="BH45" s="657">
        <f t="shared" si="1"/>
        <v>76.959999999999994</v>
      </c>
      <c r="BI45" s="657">
        <f t="shared" si="2"/>
        <v>70.12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E46" s="325">
        <v>26.694816914099999</v>
      </c>
      <c r="BF46" s="325">
        <v>23.119609498900001</v>
      </c>
      <c r="BG46" s="325">
        <v>26.862640316499999</v>
      </c>
      <c r="BH46" s="657">
        <f t="shared" si="1"/>
        <v>26.69</v>
      </c>
      <c r="BI46" s="657">
        <f t="shared" si="2"/>
        <v>23.12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E47" s="325">
        <v>50.262252712799999</v>
      </c>
      <c r="BF47" s="325">
        <v>47.000033280399997</v>
      </c>
      <c r="BG47" s="325">
        <v>47.906544827300003</v>
      </c>
      <c r="BH47" s="657">
        <f t="shared" si="1"/>
        <v>50.26</v>
      </c>
      <c r="BI47" s="657">
        <f t="shared" si="2"/>
        <v>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E48" s="325">
        <v>2402.1268760853</v>
      </c>
      <c r="BF48" s="325">
        <v>2059.5347512645999</v>
      </c>
      <c r="BG48" s="325">
        <v>2104.1776722628001</v>
      </c>
      <c r="BH48" s="657">
        <f t="shared" si="1"/>
        <v>2402.13</v>
      </c>
      <c r="BI48" s="657">
        <f t="shared" si="2"/>
        <v>2059.5300000000002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E49" s="325">
        <v>28.687043274600001</v>
      </c>
      <c r="BF49" s="325">
        <v>22.621697084000001</v>
      </c>
      <c r="BG49" s="325">
        <v>22.4128832502</v>
      </c>
      <c r="BH49" s="657">
        <f t="shared" si="1"/>
        <v>28.69</v>
      </c>
      <c r="BI49" s="657">
        <f t="shared" si="2"/>
        <v>22.62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E50" s="325">
        <v>36.525246816100001</v>
      </c>
      <c r="BF50" s="325">
        <v>22.072534598000001</v>
      </c>
      <c r="BG50" s="325">
        <v>21.045129253700001</v>
      </c>
      <c r="BH50" s="657">
        <f t="shared" si="1"/>
        <v>36.53</v>
      </c>
      <c r="BI50" s="657">
        <f t="shared" si="2"/>
        <v>22.07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E51" s="325">
        <v>2049.3714405106002</v>
      </c>
      <c r="BF51" s="325">
        <v>1729.8871573457</v>
      </c>
      <c r="BG51" s="325">
        <v>1778.2129162524</v>
      </c>
      <c r="BH51" s="657">
        <f t="shared" si="1"/>
        <v>2049.37</v>
      </c>
      <c r="BI51" s="657">
        <f t="shared" si="2"/>
        <v>1729.89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E52" s="325">
        <v>402.09456980009998</v>
      </c>
      <c r="BF52" s="325">
        <v>315.2798132035</v>
      </c>
      <c r="BG52" s="325">
        <v>362.53469496949998</v>
      </c>
      <c r="BH52" s="657">
        <f t="shared" si="1"/>
        <v>402.09</v>
      </c>
      <c r="BI52" s="657">
        <f t="shared" si="2"/>
        <v>315.27999999999997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E53" s="325">
        <v>24.596239603099999</v>
      </c>
      <c r="BF53" s="325">
        <v>15.4503493934</v>
      </c>
      <c r="BG53" s="325">
        <v>15.610761914299999</v>
      </c>
      <c r="BH53" s="657">
        <f t="shared" si="1"/>
        <v>24.6</v>
      </c>
      <c r="BI53" s="657">
        <f t="shared" si="2"/>
        <v>15.45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E54" s="325">
        <v>369.61427946280003</v>
      </c>
      <c r="BF54" s="325">
        <v>341.17495084590001</v>
      </c>
      <c r="BG54" s="325">
        <v>312.44714151139999</v>
      </c>
      <c r="BH54" s="657">
        <f t="shared" si="1"/>
        <v>369.61</v>
      </c>
      <c r="BI54" s="657">
        <f t="shared" si="2"/>
        <v>341.17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E55" s="325">
        <v>114.6834708012</v>
      </c>
      <c r="BF55" s="325">
        <v>101.7508249585</v>
      </c>
      <c r="BG55" s="325">
        <v>110.3245241532</v>
      </c>
      <c r="BH55" s="657">
        <f t="shared" si="1"/>
        <v>114.68</v>
      </c>
      <c r="BI55" s="657">
        <f t="shared" si="2"/>
        <v>101.75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E56" s="325">
        <v>253.6505122257</v>
      </c>
      <c r="BF56" s="325">
        <v>206.56670630869999</v>
      </c>
      <c r="BG56" s="325">
        <v>217.42139494560001</v>
      </c>
      <c r="BH56" s="657">
        <f t="shared" si="1"/>
        <v>253.65</v>
      </c>
      <c r="BI56" s="657">
        <f t="shared" si="2"/>
        <v>206.57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E57" s="325">
        <v>78.773382982000001</v>
      </c>
      <c r="BF57" s="325">
        <v>56.897459990400002</v>
      </c>
      <c r="BG57" s="325">
        <v>65.856065312499993</v>
      </c>
      <c r="BH57" s="657">
        <f t="shared" si="1"/>
        <v>78.77</v>
      </c>
      <c r="BI57" s="657">
        <f t="shared" si="2"/>
        <v>56.9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E58" s="325">
        <v>245.22618691279999</v>
      </c>
      <c r="BF58" s="325">
        <v>184.89577199749999</v>
      </c>
      <c r="BG58" s="325">
        <v>209.53302540979999</v>
      </c>
      <c r="BH58" s="657">
        <f t="shared" si="1"/>
        <v>245.23</v>
      </c>
      <c r="BI58" s="657">
        <f t="shared" si="2"/>
        <v>184.9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E59" s="325">
        <v>54.756475627199997</v>
      </c>
      <c r="BF59" s="325">
        <v>48.566193286900003</v>
      </c>
      <c r="BG59" s="325">
        <v>52.0164717137</v>
      </c>
      <c r="BH59" s="657">
        <f t="shared" si="1"/>
        <v>54.76</v>
      </c>
      <c r="BI59" s="657">
        <f t="shared" si="2"/>
        <v>48.57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E60" s="325">
        <v>127.4548515725</v>
      </c>
      <c r="BF60" s="325">
        <v>103.77044874009999</v>
      </c>
      <c r="BG60" s="325">
        <v>106.2911915661</v>
      </c>
      <c r="BH60" s="657">
        <f t="shared" si="1"/>
        <v>127.45</v>
      </c>
      <c r="BI60" s="657">
        <f t="shared" si="2"/>
        <v>103.77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E61" s="325">
        <v>28.340245464999999</v>
      </c>
      <c r="BF61" s="325">
        <v>32.887213068000001</v>
      </c>
      <c r="BG61" s="325">
        <v>14.254787285900001</v>
      </c>
      <c r="BH61" s="657">
        <f t="shared" si="1"/>
        <v>28.34</v>
      </c>
      <c r="BI61" s="657">
        <f t="shared" si="2"/>
        <v>32.89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E62" s="325">
        <v>68.363600489000007</v>
      </c>
      <c r="BF62" s="325">
        <v>56.1779784079</v>
      </c>
      <c r="BG62" s="325">
        <v>50.3517072908</v>
      </c>
      <c r="BH62" s="657">
        <f t="shared" si="1"/>
        <v>68.36</v>
      </c>
      <c r="BI62" s="657">
        <f t="shared" si="2"/>
        <v>56.18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E63" s="325">
        <v>281.8176255692</v>
      </c>
      <c r="BF63" s="325">
        <v>266.46944714490002</v>
      </c>
      <c r="BG63" s="325">
        <v>261.57115017960001</v>
      </c>
      <c r="BH63" s="657">
        <f t="shared" si="1"/>
        <v>281.82</v>
      </c>
      <c r="BI63" s="657">
        <f t="shared" si="2"/>
        <v>266.47000000000003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E64" s="325">
        <v>287.54314548399998</v>
      </c>
      <c r="BF64" s="325">
        <v>284.95336223689998</v>
      </c>
      <c r="BG64" s="325">
        <v>282.50674350650002</v>
      </c>
      <c r="BH64" s="657">
        <f t="shared" si="1"/>
        <v>287.54000000000002</v>
      </c>
      <c r="BI64" s="657">
        <f t="shared" si="2"/>
        <v>284.95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E65" s="325">
        <v>3581.1408176425002</v>
      </c>
      <c r="BF65" s="325">
        <v>3497.3353893684998</v>
      </c>
      <c r="BG65" s="325">
        <v>4229.2813449601999</v>
      </c>
      <c r="BH65" s="657">
        <f t="shared" si="1"/>
        <v>3581.14</v>
      </c>
      <c r="BI65" s="657">
        <f t="shared" si="2"/>
        <v>3497.34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E66" s="325">
        <v>236.10721141619999</v>
      </c>
      <c r="BF66" s="325">
        <v>200.96435724360001</v>
      </c>
      <c r="BG66" s="325">
        <v>222.87534388669999</v>
      </c>
      <c r="BH66" s="657">
        <f t="shared" si="1"/>
        <v>236.11</v>
      </c>
      <c r="BI66" s="657">
        <f t="shared" si="2"/>
        <v>200.96</v>
      </c>
      <c r="BJ66" s="657">
        <f t="shared" si="3"/>
        <v>222.88</v>
      </c>
    </row>
    <row r="67" spans="1:62" s="325" customFormat="1" ht="27.6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E67" s="325">
        <v>1119.4592440537001</v>
      </c>
      <c r="BF67" s="325">
        <v>1218.6162537011</v>
      </c>
      <c r="BG67" s="325">
        <v>1631.7433148752</v>
      </c>
      <c r="BH67" s="657">
        <f t="shared" si="1"/>
        <v>1119.46</v>
      </c>
      <c r="BI67" s="657">
        <f t="shared" si="2"/>
        <v>1218.6199999999999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E68" s="325">
        <v>861.52672688929999</v>
      </c>
      <c r="BF68" s="325">
        <v>958.26979411460002</v>
      </c>
      <c r="BG68" s="325">
        <v>1342.6820531682999</v>
      </c>
      <c r="BH68" s="657">
        <f t="shared" si="1"/>
        <v>861.53</v>
      </c>
      <c r="BI68" s="657">
        <f t="shared" si="2"/>
        <v>958.27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F69" s="325">
        <v>1.5917309000000001E-2</v>
      </c>
      <c r="BG69" s="325">
        <v>0</v>
      </c>
      <c r="BH69" s="657">
        <f t="shared" si="1"/>
        <v>0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E70" s="325">
        <v>257.9325171644</v>
      </c>
      <c r="BF70" s="325">
        <v>260.3305422775</v>
      </c>
      <c r="BG70" s="325">
        <v>289.06126170689998</v>
      </c>
      <c r="BH70" s="657">
        <f t="shared" ref="BH70:BH133" si="4">ROUND(BE70,2)</f>
        <v>257.93</v>
      </c>
      <c r="BI70" s="657">
        <f t="shared" ref="BI70:BI133" si="5">ROUND(BF70,2)</f>
        <v>260.33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E71" s="325">
        <v>735.30698946150005</v>
      </c>
      <c r="BF71" s="325">
        <v>673.79417276979996</v>
      </c>
      <c r="BG71" s="325">
        <v>768.09220755880006</v>
      </c>
      <c r="BH71" s="657">
        <f t="shared" si="4"/>
        <v>735.31</v>
      </c>
      <c r="BI71" s="657">
        <f t="shared" si="5"/>
        <v>673.79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E72" s="325">
        <v>418.33619991860002</v>
      </c>
      <c r="BF72" s="325">
        <v>365.71279538729999</v>
      </c>
      <c r="BG72" s="325">
        <v>412.04167563909999</v>
      </c>
      <c r="BH72" s="657">
        <f t="shared" si="4"/>
        <v>418.34</v>
      </c>
      <c r="BI72" s="657">
        <f t="shared" si="5"/>
        <v>365.71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E73" s="325">
        <v>15.9208649269</v>
      </c>
      <c r="BF73" s="325">
        <v>12.1727242084</v>
      </c>
      <c r="BG73" s="325">
        <v>10.243276631800001</v>
      </c>
      <c r="BH73" s="657">
        <f t="shared" si="4"/>
        <v>15.92</v>
      </c>
      <c r="BI73" s="657">
        <f t="shared" si="5"/>
        <v>12.17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E74" s="325">
        <v>103.77563604620001</v>
      </c>
      <c r="BF74" s="325">
        <v>86.308144266900001</v>
      </c>
      <c r="BG74" s="325">
        <v>102.6363383944</v>
      </c>
      <c r="BH74" s="657">
        <f t="shared" si="4"/>
        <v>103.78</v>
      </c>
      <c r="BI74" s="657">
        <f t="shared" si="5"/>
        <v>86.31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E75" s="325">
        <v>82.710157704699995</v>
      </c>
      <c r="BF75" s="325">
        <v>71.561568293299999</v>
      </c>
      <c r="BG75" s="325">
        <v>64.722694530599995</v>
      </c>
      <c r="BH75" s="657">
        <f t="shared" si="4"/>
        <v>82.71</v>
      </c>
      <c r="BI75" s="657">
        <f t="shared" si="5"/>
        <v>71.56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E76" s="325">
        <v>869.52451411469997</v>
      </c>
      <c r="BF76" s="325">
        <v>868.20537349810002</v>
      </c>
      <c r="BG76" s="325">
        <v>1016.9264934436</v>
      </c>
      <c r="BH76" s="657">
        <f t="shared" si="4"/>
        <v>869.52</v>
      </c>
      <c r="BI76" s="657">
        <f t="shared" si="5"/>
        <v>868.21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E77" s="325">
        <v>1393.1065097272001</v>
      </c>
      <c r="BF77" s="325">
        <v>1223.2272038279</v>
      </c>
      <c r="BG77" s="325">
        <v>1682.9837237280999</v>
      </c>
      <c r="BH77" s="657">
        <f t="shared" si="4"/>
        <v>1393.11</v>
      </c>
      <c r="BI77" s="657">
        <f t="shared" si="5"/>
        <v>1223.23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E78" s="325">
        <v>775.15909877290005</v>
      </c>
      <c r="BF78" s="325">
        <v>527.57967765549995</v>
      </c>
      <c r="BG78" s="325">
        <v>705.91681097850005</v>
      </c>
      <c r="BH78" s="657">
        <f t="shared" si="4"/>
        <v>775.16</v>
      </c>
      <c r="BI78" s="657">
        <f t="shared" si="5"/>
        <v>527.58000000000004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E79" s="325">
        <v>335.50952732949997</v>
      </c>
      <c r="BF79" s="325">
        <v>445.12099691909998</v>
      </c>
      <c r="BG79" s="325">
        <v>701.80643647859995</v>
      </c>
      <c r="BH79" s="657">
        <f t="shared" si="4"/>
        <v>335.51</v>
      </c>
      <c r="BI79" s="657">
        <f t="shared" si="5"/>
        <v>445.12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E80" s="325">
        <v>282.43788362480001</v>
      </c>
      <c r="BF80" s="325">
        <v>250.5265292533</v>
      </c>
      <c r="BG80" s="325">
        <v>275.26047627100002</v>
      </c>
      <c r="BH80" s="657">
        <f t="shared" si="4"/>
        <v>282.44</v>
      </c>
      <c r="BI80" s="657">
        <f t="shared" si="5"/>
        <v>250.53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E81" s="325">
        <v>649.78072568740004</v>
      </c>
      <c r="BF81" s="325">
        <v>580.83080701460005</v>
      </c>
      <c r="BG81" s="325">
        <v>670.49742153340003</v>
      </c>
      <c r="BH81" s="657">
        <f t="shared" si="4"/>
        <v>649.78</v>
      </c>
      <c r="BI81" s="657">
        <f t="shared" si="5"/>
        <v>580.83000000000004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E82" s="325">
        <v>129.9096324018</v>
      </c>
      <c r="BF82" s="325">
        <v>142.56444337889999</v>
      </c>
      <c r="BG82" s="325">
        <v>138.55888797029999</v>
      </c>
      <c r="BH82" s="657">
        <f t="shared" si="4"/>
        <v>129.91</v>
      </c>
      <c r="BI82" s="657">
        <f t="shared" si="5"/>
        <v>142.56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E83" s="325">
        <v>519.87109328559995</v>
      </c>
      <c r="BF83" s="325">
        <v>438.26636363569997</v>
      </c>
      <c r="BG83" s="325">
        <v>531.93853356310001</v>
      </c>
      <c r="BH83" s="657">
        <f t="shared" si="4"/>
        <v>519.87</v>
      </c>
      <c r="BI83" s="657">
        <f t="shared" si="5"/>
        <v>438.27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E84" s="325">
        <v>9.7095160253999993</v>
      </c>
      <c r="BF84" s="325">
        <v>6.5875147175000004</v>
      </c>
      <c r="BG84" s="325">
        <v>8.8587212381999993</v>
      </c>
      <c r="BH84" s="657">
        <f t="shared" si="4"/>
        <v>9.7100000000000009</v>
      </c>
      <c r="BI84" s="657">
        <f t="shared" si="5"/>
        <v>6.59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E85" s="325">
        <v>1.0889744368000001</v>
      </c>
      <c r="BF85" s="325">
        <v>0.62062067639999996</v>
      </c>
      <c r="BG85" s="325">
        <v>1.1280577269000001</v>
      </c>
      <c r="BH85" s="657">
        <f t="shared" si="4"/>
        <v>1.0900000000000001</v>
      </c>
      <c r="BI85" s="657">
        <f t="shared" si="5"/>
        <v>0.62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E86" s="325">
        <v>403.07407080799999</v>
      </c>
      <c r="BF86" s="325">
        <v>326.09279800280001</v>
      </c>
      <c r="BG86" s="325">
        <v>403.69287220950002</v>
      </c>
      <c r="BH86" s="657">
        <f t="shared" si="4"/>
        <v>403.07</v>
      </c>
      <c r="BI86" s="657">
        <f t="shared" si="5"/>
        <v>326.08999999999997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E87" s="325">
        <v>27.8210420668</v>
      </c>
      <c r="BF87" s="325">
        <v>21.745199649700002</v>
      </c>
      <c r="BG87" s="325">
        <v>21.433522144299999</v>
      </c>
      <c r="BH87" s="657">
        <f t="shared" si="4"/>
        <v>27.82</v>
      </c>
      <c r="BI87" s="657">
        <f t="shared" si="5"/>
        <v>21.75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E88" s="325">
        <v>78.177489948599998</v>
      </c>
      <c r="BF88" s="325">
        <v>83.220230589300002</v>
      </c>
      <c r="BG88" s="325">
        <v>96.825360244199999</v>
      </c>
      <c r="BH88" s="657">
        <f t="shared" si="4"/>
        <v>78.180000000000007</v>
      </c>
      <c r="BI88" s="657">
        <f t="shared" si="5"/>
        <v>83.22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E89" s="325">
        <v>43.156986509799999</v>
      </c>
      <c r="BF89" s="325">
        <v>37.441095763</v>
      </c>
      <c r="BG89" s="325">
        <v>49.307720352300002</v>
      </c>
      <c r="BH89" s="657">
        <f t="shared" si="4"/>
        <v>43.16</v>
      </c>
      <c r="BI89" s="657">
        <f t="shared" si="5"/>
        <v>37.44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E90" s="325">
        <v>2.2895027996000001</v>
      </c>
      <c r="BF90" s="325">
        <v>1.7857390805</v>
      </c>
      <c r="BG90" s="325">
        <v>1.5093784336</v>
      </c>
      <c r="BH90" s="657">
        <f t="shared" si="4"/>
        <v>2.29</v>
      </c>
      <c r="BI90" s="657">
        <f t="shared" si="5"/>
        <v>1.79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E91" s="325">
        <v>38.1958645331</v>
      </c>
      <c r="BF91" s="325">
        <v>33.855396095899998</v>
      </c>
      <c r="BG91" s="325">
        <v>43.450458024</v>
      </c>
      <c r="BH91" s="657">
        <f t="shared" si="4"/>
        <v>38.200000000000003</v>
      </c>
      <c r="BI91" s="657">
        <f t="shared" si="5"/>
        <v>33.86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E92" s="325">
        <v>2.6530960127999998</v>
      </c>
      <c r="BF92" s="325">
        <v>1.7961845726000001</v>
      </c>
      <c r="BG92" s="325">
        <v>4.3437225238000003</v>
      </c>
      <c r="BH92" s="657">
        <f t="shared" si="4"/>
        <v>2.65</v>
      </c>
      <c r="BI92" s="657">
        <f t="shared" si="5"/>
        <v>1.8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E93" s="325">
        <v>1.8523164299999999E-2</v>
      </c>
      <c r="BF93" s="325">
        <v>3.7760139999999998E-3</v>
      </c>
      <c r="BG93" s="325">
        <v>4.1613709E-3</v>
      </c>
      <c r="BH93" s="657">
        <f t="shared" si="4"/>
        <v>0.02</v>
      </c>
      <c r="BI93" s="657">
        <f t="shared" si="5"/>
        <v>0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E94" s="325">
        <v>179.81649324559999</v>
      </c>
      <c r="BF94" s="325">
        <v>321.84363775399999</v>
      </c>
      <c r="BG94" s="325">
        <v>126.04979971039999</v>
      </c>
      <c r="BH94" s="657">
        <f t="shared" si="4"/>
        <v>179.82</v>
      </c>
      <c r="BI94" s="657">
        <f t="shared" si="5"/>
        <v>321.83999999999997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E95" s="325">
        <v>127.9726038166</v>
      </c>
      <c r="BF95" s="325">
        <v>176.60328921550001</v>
      </c>
      <c r="BG95" s="325">
        <v>79.478854848699996</v>
      </c>
      <c r="BH95" s="657">
        <f t="shared" si="4"/>
        <v>127.97</v>
      </c>
      <c r="BI95" s="657">
        <f t="shared" si="5"/>
        <v>176.6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E96" s="325">
        <v>51.843889429000001</v>
      </c>
      <c r="BF96" s="325">
        <v>145.2403485385</v>
      </c>
      <c r="BG96" s="325">
        <v>46.570944861699999</v>
      </c>
      <c r="BH96" s="657">
        <f t="shared" si="4"/>
        <v>51.84</v>
      </c>
      <c r="BI96" s="657">
        <f t="shared" si="5"/>
        <v>145.24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E97" s="325">
        <v>49.061211632599999</v>
      </c>
      <c r="BF97" s="325">
        <v>73.442770058400001</v>
      </c>
      <c r="BG97" s="325">
        <v>192.57856117060001</v>
      </c>
      <c r="BH97" s="657">
        <f t="shared" si="4"/>
        <v>49.06</v>
      </c>
      <c r="BI97" s="657">
        <f t="shared" si="5"/>
        <v>73.44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E98" s="325">
        <v>40.624244404199999</v>
      </c>
      <c r="BF98" s="325">
        <v>57.680212474900003</v>
      </c>
      <c r="BG98" s="325">
        <v>82.165052043700001</v>
      </c>
      <c r="BH98" s="657">
        <f t="shared" si="4"/>
        <v>40.619999999999997</v>
      </c>
      <c r="BI98" s="657">
        <f t="shared" si="5"/>
        <v>57.68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E99" s="325">
        <v>22.591369261400001</v>
      </c>
      <c r="BF99" s="325">
        <v>24.310417211899999</v>
      </c>
      <c r="BG99" s="325">
        <v>60.392484463800002</v>
      </c>
      <c r="BH99" s="657">
        <f t="shared" si="4"/>
        <v>22.59</v>
      </c>
      <c r="BI99" s="657">
        <f t="shared" si="5"/>
        <v>24.31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E100" s="325">
        <v>18.032875142799998</v>
      </c>
      <c r="BF100" s="325">
        <v>33.369795263</v>
      </c>
      <c r="BG100" s="325">
        <v>21.772567579899999</v>
      </c>
      <c r="BH100" s="657">
        <f t="shared" si="4"/>
        <v>18.03</v>
      </c>
      <c r="BI100" s="657">
        <f t="shared" si="5"/>
        <v>33.369999999999997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E101" s="325">
        <v>8.4369672284000004</v>
      </c>
      <c r="BF101" s="325">
        <v>15.7625575835</v>
      </c>
      <c r="BG101" s="325">
        <v>110.4135091269</v>
      </c>
      <c r="BH101" s="657">
        <f t="shared" si="4"/>
        <v>8.44</v>
      </c>
      <c r="BI101" s="657">
        <f t="shared" si="5"/>
        <v>15.76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E102" s="325">
        <v>2.5209374700999998</v>
      </c>
      <c r="BF102" s="325">
        <v>10.069385244399999</v>
      </c>
      <c r="BG102" s="325">
        <v>12.0627750772</v>
      </c>
      <c r="BH102" s="657">
        <f t="shared" si="4"/>
        <v>2.52</v>
      </c>
      <c r="BI102" s="657">
        <f t="shared" si="5"/>
        <v>10.07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E103" s="325">
        <v>1.0813892825</v>
      </c>
      <c r="BF103" s="325">
        <v>9.0372729846999995</v>
      </c>
      <c r="BG103" s="325">
        <v>2.4581608537999999</v>
      </c>
      <c r="BH103" s="657">
        <f t="shared" si="4"/>
        <v>1.08</v>
      </c>
      <c r="BI103" s="657">
        <f t="shared" si="5"/>
        <v>9.0399999999999991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E104" s="325">
        <v>1.4395481876</v>
      </c>
      <c r="BF104" s="325">
        <v>1.0321122597000001</v>
      </c>
      <c r="BG104" s="325">
        <v>9.6046142234000005</v>
      </c>
      <c r="BH104" s="657">
        <f t="shared" si="4"/>
        <v>1.44</v>
      </c>
      <c r="BI104" s="657">
        <f t="shared" si="5"/>
        <v>1.03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E105" s="325">
        <v>172.287288507</v>
      </c>
      <c r="BF105" s="325">
        <v>191.95363001429999</v>
      </c>
      <c r="BG105" s="325">
        <v>172.83389643449999</v>
      </c>
      <c r="BH105" s="657">
        <f t="shared" si="4"/>
        <v>172.29</v>
      </c>
      <c r="BI105" s="657">
        <f t="shared" si="5"/>
        <v>191.95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E106" s="325">
        <v>16529.192073971</v>
      </c>
      <c r="BF106" s="325">
        <v>15873.950880922799</v>
      </c>
      <c r="BG106" s="325">
        <v>18817.0220340407</v>
      </c>
      <c r="BH106" s="657">
        <f t="shared" si="4"/>
        <v>16529.189999999999</v>
      </c>
      <c r="BI106" s="657">
        <f t="shared" si="5"/>
        <v>15873.95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E107" s="325">
        <v>335.30179718139999</v>
      </c>
      <c r="BF107" s="325">
        <v>245.14053312909999</v>
      </c>
      <c r="BG107" s="325">
        <v>240.36613067210001</v>
      </c>
      <c r="BH107" s="657">
        <f t="shared" si="4"/>
        <v>335.3</v>
      </c>
      <c r="BI107" s="657">
        <f t="shared" si="5"/>
        <v>245.14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E108" s="325">
        <v>151.06498461979999</v>
      </c>
      <c r="BF108" s="325">
        <v>104.988069396</v>
      </c>
      <c r="BG108" s="325">
        <v>93.750286782900005</v>
      </c>
      <c r="BH108" s="657">
        <f t="shared" si="4"/>
        <v>151.06</v>
      </c>
      <c r="BI108" s="657">
        <f t="shared" si="5"/>
        <v>104.99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E109" s="325">
        <v>21.501872239400001</v>
      </c>
      <c r="BF109" s="325">
        <v>21.1464600503</v>
      </c>
      <c r="BG109" s="325">
        <v>24.474025687800001</v>
      </c>
      <c r="BH109" s="657">
        <f t="shared" si="4"/>
        <v>21.5</v>
      </c>
      <c r="BI109" s="657">
        <f t="shared" si="5"/>
        <v>21.15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E110" s="325">
        <v>12.5042009305</v>
      </c>
      <c r="BF110" s="325">
        <v>9.1459218940000007</v>
      </c>
      <c r="BG110" s="325">
        <v>18.330547010499998</v>
      </c>
      <c r="BH110" s="657">
        <f t="shared" si="4"/>
        <v>12.5</v>
      </c>
      <c r="BI110" s="657">
        <f t="shared" si="5"/>
        <v>9.15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E111" s="325">
        <v>42.273396779800002</v>
      </c>
      <c r="BF111" s="325">
        <v>35.820791827599997</v>
      </c>
      <c r="BG111" s="325">
        <v>28.104040080299999</v>
      </c>
      <c r="BH111" s="657">
        <f t="shared" si="4"/>
        <v>42.27</v>
      </c>
      <c r="BI111" s="657">
        <f t="shared" si="5"/>
        <v>35.82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E112" s="325">
        <v>3.7792521570000002</v>
      </c>
      <c r="BF112" s="325">
        <v>4.1948238361000003</v>
      </c>
      <c r="BG112" s="325">
        <v>3.8802590777999999</v>
      </c>
      <c r="BH112" s="657">
        <f t="shared" si="4"/>
        <v>3.78</v>
      </c>
      <c r="BI112" s="657">
        <f t="shared" si="5"/>
        <v>4.1900000000000004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E113" s="325">
        <v>104.1780904549</v>
      </c>
      <c r="BF113" s="325">
        <v>69.844466125099999</v>
      </c>
      <c r="BG113" s="325">
        <v>71.826972032800001</v>
      </c>
      <c r="BH113" s="657">
        <f t="shared" si="4"/>
        <v>104.18</v>
      </c>
      <c r="BI113" s="657">
        <f t="shared" si="5"/>
        <v>69.84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E114" s="325">
        <v>590.9537947394</v>
      </c>
      <c r="BF114" s="325">
        <v>659.27372389530001</v>
      </c>
      <c r="BG114" s="325">
        <v>761.88917798770001</v>
      </c>
      <c r="BH114" s="657">
        <f t="shared" si="4"/>
        <v>590.95000000000005</v>
      </c>
      <c r="BI114" s="657">
        <f t="shared" si="5"/>
        <v>659.27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E115" s="325">
        <v>86.101949209500006</v>
      </c>
      <c r="BF115" s="325">
        <v>115.50228042000001</v>
      </c>
      <c r="BG115" s="325">
        <v>169.8830325271</v>
      </c>
      <c r="BH115" s="657">
        <f t="shared" si="4"/>
        <v>86.1</v>
      </c>
      <c r="BI115" s="657">
        <f t="shared" si="5"/>
        <v>115.5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E116" s="325">
        <v>24.9575813113</v>
      </c>
      <c r="BF116" s="325">
        <v>22.757972709899999</v>
      </c>
      <c r="BG116" s="325">
        <v>25.748183805</v>
      </c>
      <c r="BH116" s="657">
        <f t="shared" si="4"/>
        <v>24.96</v>
      </c>
      <c r="BI116" s="657">
        <f t="shared" si="5"/>
        <v>22.76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E117" s="325">
        <v>217.0318733526</v>
      </c>
      <c r="BF117" s="325">
        <v>283.12182127649999</v>
      </c>
      <c r="BG117" s="325">
        <v>278.59104490060002</v>
      </c>
      <c r="BH117" s="657">
        <f t="shared" si="4"/>
        <v>217.03</v>
      </c>
      <c r="BI117" s="657">
        <f t="shared" si="5"/>
        <v>283.12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E118" s="325">
        <v>118.34467794370001</v>
      </c>
      <c r="BF118" s="325">
        <v>141.61506206429999</v>
      </c>
      <c r="BG118" s="325">
        <v>131.25719223889999</v>
      </c>
      <c r="BH118" s="657">
        <f t="shared" si="4"/>
        <v>118.34</v>
      </c>
      <c r="BI118" s="657">
        <f t="shared" si="5"/>
        <v>141.62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E119" s="325">
        <v>39.7723725496</v>
      </c>
      <c r="BF119" s="325">
        <v>37.916158752199998</v>
      </c>
      <c r="BG119" s="325">
        <v>45.893046508700003</v>
      </c>
      <c r="BH119" s="657">
        <f t="shared" si="4"/>
        <v>39.770000000000003</v>
      </c>
      <c r="BI119" s="657">
        <f t="shared" si="5"/>
        <v>37.92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E120" s="325">
        <v>58.914822859300003</v>
      </c>
      <c r="BF120" s="325">
        <v>103.59060046</v>
      </c>
      <c r="BG120" s="325">
        <v>101.440806153</v>
      </c>
      <c r="BH120" s="657">
        <f t="shared" si="4"/>
        <v>58.91</v>
      </c>
      <c r="BI120" s="657">
        <f t="shared" si="5"/>
        <v>103.59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E121" s="325">
        <v>116.1613293123</v>
      </c>
      <c r="BF121" s="325">
        <v>103.3586867572</v>
      </c>
      <c r="BG121" s="325">
        <v>126.6252609137</v>
      </c>
      <c r="BH121" s="657">
        <f t="shared" si="4"/>
        <v>116.16</v>
      </c>
      <c r="BI121" s="657">
        <f t="shared" si="5"/>
        <v>103.36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E122" s="325">
        <v>2.7558108999999999E-3</v>
      </c>
      <c r="BF122" s="325">
        <v>1.9302025699999999E-2</v>
      </c>
      <c r="BG122" s="325">
        <v>9.2984331899999995E-2</v>
      </c>
      <c r="BH122" s="657">
        <f t="shared" si="4"/>
        <v>0</v>
      </c>
      <c r="BI122" s="657">
        <f t="shared" si="5"/>
        <v>0.02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E123" s="325">
        <v>111.6387569331</v>
      </c>
      <c r="BF123" s="325">
        <v>99.733381910999995</v>
      </c>
      <c r="BG123" s="325">
        <v>123.4846779626</v>
      </c>
      <c r="BH123" s="657">
        <f t="shared" si="4"/>
        <v>111.64</v>
      </c>
      <c r="BI123" s="657">
        <f t="shared" si="5"/>
        <v>99.73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E124" s="325">
        <v>4.5198165682999996</v>
      </c>
      <c r="BF124" s="325">
        <v>3.6060028205000001</v>
      </c>
      <c r="BG124" s="325">
        <v>3.0475986192</v>
      </c>
      <c r="BH124" s="657">
        <f t="shared" si="4"/>
        <v>4.5199999999999996</v>
      </c>
      <c r="BI124" s="657">
        <f t="shared" si="5"/>
        <v>3.61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E125" s="325">
        <v>15.4183399532</v>
      </c>
      <c r="BF125" s="325">
        <v>11.9380068381</v>
      </c>
      <c r="BG125" s="325">
        <v>8.3169691322000006</v>
      </c>
      <c r="BH125" s="657">
        <f t="shared" si="4"/>
        <v>15.42</v>
      </c>
      <c r="BI125" s="657">
        <f t="shared" si="5"/>
        <v>11.94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E126" s="325">
        <v>73.198744686799998</v>
      </c>
      <c r="BF126" s="325">
        <v>63.853579621400002</v>
      </c>
      <c r="BG126" s="325">
        <v>82.768701003100006</v>
      </c>
      <c r="BH126" s="657">
        <f t="shared" si="4"/>
        <v>73.2</v>
      </c>
      <c r="BI126" s="657">
        <f t="shared" si="5"/>
        <v>63.85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E127" s="325">
        <v>1.2730236186999999</v>
      </c>
      <c r="BF127" s="325">
        <v>0.62133775219999998</v>
      </c>
      <c r="BG127" s="325">
        <v>0.23932857330000001</v>
      </c>
      <c r="BH127" s="657">
        <f t="shared" si="4"/>
        <v>1.27</v>
      </c>
      <c r="BI127" s="657">
        <f t="shared" si="5"/>
        <v>0.62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E128" s="325">
        <v>56.810953294999997</v>
      </c>
      <c r="BF128" s="325">
        <v>58.120038520000001</v>
      </c>
      <c r="BG128" s="325">
        <v>69.716657132700007</v>
      </c>
      <c r="BH128" s="657">
        <f t="shared" si="4"/>
        <v>56.81</v>
      </c>
      <c r="BI128" s="657">
        <f t="shared" si="5"/>
        <v>58.12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E129" s="325">
        <v>83.381563717500001</v>
      </c>
      <c r="BF129" s="325">
        <v>64.899508098400005</v>
      </c>
      <c r="BG129" s="325">
        <v>81.670199072700001</v>
      </c>
      <c r="BH129" s="657">
        <f t="shared" si="4"/>
        <v>83.38</v>
      </c>
      <c r="BI129" s="657">
        <f t="shared" si="5"/>
        <v>64.900000000000006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E130" s="325">
        <v>1.5637974547</v>
      </c>
      <c r="BF130" s="325">
        <v>1.5957652279000001</v>
      </c>
      <c r="BG130" s="325">
        <v>1.7703250848000001</v>
      </c>
      <c r="BH130" s="657">
        <f t="shared" si="4"/>
        <v>1.56</v>
      </c>
      <c r="BI130" s="657">
        <f t="shared" si="5"/>
        <v>1.6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E131" s="325">
        <v>50.319003004199999</v>
      </c>
      <c r="BF131" s="325">
        <v>40.302859546999997</v>
      </c>
      <c r="BG131" s="325">
        <v>48.148652357800003</v>
      </c>
      <c r="BH131" s="657">
        <f t="shared" si="4"/>
        <v>50.32</v>
      </c>
      <c r="BI131" s="657">
        <f t="shared" si="5"/>
        <v>40.299999999999997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E132" s="325">
        <v>31.4987632586</v>
      </c>
      <c r="BF132" s="325">
        <v>23.000883323499998</v>
      </c>
      <c r="BG132" s="325">
        <v>31.751221630100002</v>
      </c>
      <c r="BH132" s="657">
        <f t="shared" si="4"/>
        <v>31.5</v>
      </c>
      <c r="BI132" s="657">
        <f t="shared" si="5"/>
        <v>23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E133" s="325">
        <v>79.112475704999994</v>
      </c>
      <c r="BF133" s="325">
        <v>63.607978534499999</v>
      </c>
      <c r="BG133" s="325">
        <v>91.987181706399994</v>
      </c>
      <c r="BH133" s="657">
        <f t="shared" si="4"/>
        <v>79.11</v>
      </c>
      <c r="BI133" s="657">
        <f t="shared" si="5"/>
        <v>63.61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E134" s="325">
        <v>43.286691732100003</v>
      </c>
      <c r="BF134" s="325">
        <v>35.955826574900001</v>
      </c>
      <c r="BG134" s="325">
        <v>43.821407870599998</v>
      </c>
      <c r="BH134" s="657">
        <f t="shared" ref="BH134:BH197" si="7">ROUND(BE134,2)</f>
        <v>43.29</v>
      </c>
      <c r="BI134" s="657">
        <f t="shared" ref="BI134:BI197" si="8">ROUND(BF134,2)</f>
        <v>35.96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E135" s="325">
        <v>35.825783972899998</v>
      </c>
      <c r="BF135" s="325">
        <v>27.652151959600001</v>
      </c>
      <c r="BG135" s="325">
        <v>48.165773835800003</v>
      </c>
      <c r="BH135" s="657">
        <f t="shared" si="7"/>
        <v>35.83</v>
      </c>
      <c r="BI135" s="657">
        <f t="shared" si="8"/>
        <v>27.65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E136" s="325">
        <v>160.26625521049999</v>
      </c>
      <c r="BF136" s="325">
        <v>139.4204439044</v>
      </c>
      <c r="BG136" s="325">
        <v>164.3744904717</v>
      </c>
      <c r="BH136" s="657">
        <f t="shared" si="7"/>
        <v>160.27000000000001</v>
      </c>
      <c r="BI136" s="657">
        <f t="shared" si="8"/>
        <v>139.41999999999999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E137" s="325">
        <v>1.591882663</v>
      </c>
      <c r="BF137" s="325">
        <v>0.89673813879999997</v>
      </c>
      <c r="BG137" s="325">
        <v>1.5730902989</v>
      </c>
      <c r="BH137" s="657">
        <f t="shared" si="7"/>
        <v>1.59</v>
      </c>
      <c r="BI137" s="657">
        <f t="shared" si="8"/>
        <v>0.9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E138" s="325">
        <v>17.198433801499998</v>
      </c>
      <c r="BF138" s="325">
        <v>16.850971917700001</v>
      </c>
      <c r="BG138" s="325">
        <v>20.380803376100001</v>
      </c>
      <c r="BH138" s="657">
        <f t="shared" si="7"/>
        <v>17.2</v>
      </c>
      <c r="BI138" s="657">
        <f t="shared" si="8"/>
        <v>16.850000000000001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E139" s="325">
        <v>14.0351927887</v>
      </c>
      <c r="BF139" s="325">
        <v>11.809017106200001</v>
      </c>
      <c r="BG139" s="325">
        <v>13.015653974499999</v>
      </c>
      <c r="BH139" s="657">
        <f t="shared" si="7"/>
        <v>14.04</v>
      </c>
      <c r="BI139" s="657">
        <f t="shared" si="8"/>
        <v>11.81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E140" s="325">
        <v>91.779796793900005</v>
      </c>
      <c r="BF140" s="325">
        <v>79.750152050200001</v>
      </c>
      <c r="BG140" s="325">
        <v>98.522348464199993</v>
      </c>
      <c r="BH140" s="657">
        <f t="shared" si="7"/>
        <v>91.78</v>
      </c>
      <c r="BI140" s="657">
        <f t="shared" si="8"/>
        <v>79.75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E141" s="325">
        <v>35.660949163399998</v>
      </c>
      <c r="BF141" s="325">
        <v>30.113564691499999</v>
      </c>
      <c r="BG141" s="325">
        <v>30.882594357999999</v>
      </c>
      <c r="BH141" s="657">
        <f t="shared" si="7"/>
        <v>35.659999999999997</v>
      </c>
      <c r="BI141" s="657">
        <f t="shared" si="8"/>
        <v>30.11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E142" s="325">
        <v>67.995518649100006</v>
      </c>
      <c r="BF142" s="325">
        <v>47.967632415200001</v>
      </c>
      <c r="BG142" s="325">
        <v>42.472086709400003</v>
      </c>
      <c r="BH142" s="657">
        <f t="shared" si="7"/>
        <v>68</v>
      </c>
      <c r="BI142" s="657">
        <f t="shared" si="8"/>
        <v>47.97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E143" s="325">
        <v>1.3549840466</v>
      </c>
      <c r="BF143" s="325">
        <v>0.58651324869999999</v>
      </c>
      <c r="BG143" s="325">
        <v>0.67359820999999998</v>
      </c>
      <c r="BH143" s="657">
        <f t="shared" si="7"/>
        <v>1.35</v>
      </c>
      <c r="BI143" s="657">
        <f t="shared" si="8"/>
        <v>0.59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E144" s="325">
        <v>15.762314930400001</v>
      </c>
      <c r="BF144" s="325">
        <v>11.069323992299999</v>
      </c>
      <c r="BG144" s="325">
        <v>14.2298703166</v>
      </c>
      <c r="BH144" s="657">
        <f t="shared" si="7"/>
        <v>15.76</v>
      </c>
      <c r="BI144" s="657">
        <f t="shared" si="8"/>
        <v>11.07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E145" s="325">
        <v>43.531777599500003</v>
      </c>
      <c r="BF145" s="325">
        <v>30.231269304200001</v>
      </c>
      <c r="BG145" s="325">
        <v>21.102543831199998</v>
      </c>
      <c r="BH145" s="657">
        <f t="shared" si="7"/>
        <v>43.53</v>
      </c>
      <c r="BI145" s="657">
        <f t="shared" si="8"/>
        <v>30.23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E146" s="325">
        <v>7.3464420726000004</v>
      </c>
      <c r="BF146" s="325">
        <v>6.0805258699999998</v>
      </c>
      <c r="BG146" s="325">
        <v>6.4660743515999997</v>
      </c>
      <c r="BH146" s="657">
        <f t="shared" si="7"/>
        <v>7.35</v>
      </c>
      <c r="BI146" s="657">
        <f t="shared" si="8"/>
        <v>6.08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E147" s="325">
        <v>117.08950053629999</v>
      </c>
      <c r="BF147" s="325">
        <v>114.11834285889999</v>
      </c>
      <c r="BG147" s="325">
        <v>111.9162401621</v>
      </c>
      <c r="BH147" s="657">
        <f t="shared" si="7"/>
        <v>117.09</v>
      </c>
      <c r="BI147" s="657">
        <f t="shared" si="8"/>
        <v>114.12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E148" s="325">
        <v>23.210120794200002</v>
      </c>
      <c r="BF148" s="325">
        <v>22.3903955004</v>
      </c>
      <c r="BG148" s="325">
        <v>25.9074466888</v>
      </c>
      <c r="BH148" s="657">
        <f t="shared" si="7"/>
        <v>23.21</v>
      </c>
      <c r="BI148" s="657">
        <f t="shared" si="8"/>
        <v>22.39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E149" s="325">
        <v>68.325198126399997</v>
      </c>
      <c r="BF149" s="325">
        <v>67.950522248799999</v>
      </c>
      <c r="BG149" s="325">
        <v>62.665133111199999</v>
      </c>
      <c r="BH149" s="657">
        <f t="shared" si="7"/>
        <v>68.33</v>
      </c>
      <c r="BI149" s="657">
        <f t="shared" si="8"/>
        <v>67.95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E150" s="325">
        <v>25.554181615699999</v>
      </c>
      <c r="BF150" s="325">
        <v>23.777425109700001</v>
      </c>
      <c r="BG150" s="325">
        <v>23.3436603621</v>
      </c>
      <c r="BH150" s="657">
        <f t="shared" si="7"/>
        <v>25.55</v>
      </c>
      <c r="BI150" s="657">
        <f t="shared" si="8"/>
        <v>23.78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E151" s="325">
        <v>180.89329218669999</v>
      </c>
      <c r="BF151" s="325">
        <v>166.27008123409999</v>
      </c>
      <c r="BG151" s="325">
        <v>138.10725500320001</v>
      </c>
      <c r="BH151" s="657">
        <f t="shared" si="7"/>
        <v>180.89</v>
      </c>
      <c r="BI151" s="657">
        <f t="shared" si="8"/>
        <v>166.27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E152" s="325">
        <v>0.50915748760000001</v>
      </c>
      <c r="BF152" s="325">
        <v>0.3817839677</v>
      </c>
      <c r="BG152" s="325">
        <v>0.47781789559999999</v>
      </c>
      <c r="BH152" s="657">
        <f t="shared" si="7"/>
        <v>0.51</v>
      </c>
      <c r="BI152" s="657">
        <f t="shared" si="8"/>
        <v>0.38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E153" s="325">
        <v>1.4820941892999999</v>
      </c>
      <c r="BF153" s="325">
        <v>1.6171320467000001</v>
      </c>
      <c r="BG153" s="325">
        <v>1.8750913330000001</v>
      </c>
      <c r="BH153" s="657">
        <f t="shared" si="7"/>
        <v>1.48</v>
      </c>
      <c r="BI153" s="657">
        <f t="shared" si="8"/>
        <v>1.62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E154" s="325">
        <v>15.1012424629</v>
      </c>
      <c r="BF154" s="325">
        <v>14.253721927699999</v>
      </c>
      <c r="BG154" s="325">
        <v>13.049871208400001</v>
      </c>
      <c r="BH154" s="657">
        <f t="shared" si="7"/>
        <v>15.1</v>
      </c>
      <c r="BI154" s="657">
        <f t="shared" si="8"/>
        <v>14.25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E155" s="325">
        <v>48.802542111599998</v>
      </c>
      <c r="BF155" s="325">
        <v>39.0111022504</v>
      </c>
      <c r="BG155" s="325">
        <v>29.523473416800002</v>
      </c>
      <c r="BH155" s="657">
        <f t="shared" si="7"/>
        <v>48.8</v>
      </c>
      <c r="BI155" s="657">
        <f t="shared" si="8"/>
        <v>39.01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E156" s="325">
        <v>114.99825593529999</v>
      </c>
      <c r="BF156" s="325">
        <v>111.0063410416</v>
      </c>
      <c r="BG156" s="325">
        <v>93.181001149400004</v>
      </c>
      <c r="BH156" s="657">
        <f t="shared" si="7"/>
        <v>115</v>
      </c>
      <c r="BI156" s="657">
        <f t="shared" si="8"/>
        <v>111.01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E157" s="325">
        <v>1567.3439600065001</v>
      </c>
      <c r="BF157" s="325">
        <v>1408.3506252723</v>
      </c>
      <c r="BG157" s="325">
        <v>1677.5437293419</v>
      </c>
      <c r="BH157" s="657">
        <f t="shared" si="7"/>
        <v>1567.34</v>
      </c>
      <c r="BI157" s="657">
        <f t="shared" si="8"/>
        <v>1408.35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E158" s="325">
        <v>220.9001490821</v>
      </c>
      <c r="BF158" s="325">
        <v>214.79353495219999</v>
      </c>
      <c r="BG158" s="325">
        <v>232.7573809692</v>
      </c>
      <c r="BH158" s="657">
        <f t="shared" si="7"/>
        <v>220.9</v>
      </c>
      <c r="BI158" s="657">
        <f t="shared" si="8"/>
        <v>214.79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E159" s="325">
        <v>370.10724215490001</v>
      </c>
      <c r="BF159" s="325">
        <v>313.84307056149999</v>
      </c>
      <c r="BG159" s="325">
        <v>399.84915720480001</v>
      </c>
      <c r="BH159" s="657">
        <f t="shared" si="7"/>
        <v>370.11</v>
      </c>
      <c r="BI159" s="657">
        <f t="shared" si="8"/>
        <v>313.83999999999997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E160" s="325">
        <v>110.7531439765</v>
      </c>
      <c r="BF160" s="325">
        <v>100.6800187195</v>
      </c>
      <c r="BG160" s="325">
        <v>109.1891918912</v>
      </c>
      <c r="BH160" s="657">
        <f t="shared" si="7"/>
        <v>110.75</v>
      </c>
      <c r="BI160" s="657">
        <f t="shared" si="8"/>
        <v>100.68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E161" s="325">
        <v>35.804767249299999</v>
      </c>
      <c r="BF161" s="325">
        <v>30.8087495483</v>
      </c>
      <c r="BG161" s="325">
        <v>36.684212178400003</v>
      </c>
      <c r="BH161" s="657">
        <f t="shared" si="7"/>
        <v>35.799999999999997</v>
      </c>
      <c r="BI161" s="657">
        <f t="shared" si="8"/>
        <v>30.81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E162" s="325">
        <v>74.948376727199999</v>
      </c>
      <c r="BF162" s="325">
        <v>69.871269171199998</v>
      </c>
      <c r="BG162" s="325">
        <v>72.504979712799994</v>
      </c>
      <c r="BH162" s="657">
        <f t="shared" si="7"/>
        <v>74.95</v>
      </c>
      <c r="BI162" s="657">
        <f t="shared" si="8"/>
        <v>69.87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E163" s="325">
        <v>467.16528586189997</v>
      </c>
      <c r="BF163" s="325">
        <v>421.02620985009997</v>
      </c>
      <c r="BG163" s="325">
        <v>500.6098680947</v>
      </c>
      <c r="BH163" s="657">
        <f t="shared" si="7"/>
        <v>467.17</v>
      </c>
      <c r="BI163" s="657">
        <f t="shared" si="8"/>
        <v>421.03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E164" s="325">
        <v>33.588345291300001</v>
      </c>
      <c r="BF164" s="325">
        <v>24.4058602924</v>
      </c>
      <c r="BG164" s="325">
        <v>32.768767997099999</v>
      </c>
      <c r="BH164" s="657">
        <f t="shared" si="7"/>
        <v>33.590000000000003</v>
      </c>
      <c r="BI164" s="657">
        <f t="shared" si="8"/>
        <v>24.41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E165" s="325">
        <v>45.815083671799997</v>
      </c>
      <c r="BF165" s="325">
        <v>41.774935653199996</v>
      </c>
      <c r="BG165" s="325">
        <v>46.056591742599998</v>
      </c>
      <c r="BH165" s="657">
        <f t="shared" si="7"/>
        <v>45.82</v>
      </c>
      <c r="BI165" s="657">
        <f t="shared" si="8"/>
        <v>41.77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E166" s="325">
        <v>158.92667246970001</v>
      </c>
      <c r="BF166" s="325">
        <v>143.55689735179999</v>
      </c>
      <c r="BG166" s="325">
        <v>158.05693153600001</v>
      </c>
      <c r="BH166" s="657">
        <f t="shared" si="7"/>
        <v>158.93</v>
      </c>
      <c r="BI166" s="657">
        <f t="shared" si="8"/>
        <v>143.56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E167" s="325">
        <v>17.885958373000001</v>
      </c>
      <c r="BF167" s="325">
        <v>17.588941509600001</v>
      </c>
      <c r="BG167" s="325">
        <v>18.408734234800001</v>
      </c>
      <c r="BH167" s="657">
        <f t="shared" si="7"/>
        <v>17.89</v>
      </c>
      <c r="BI167" s="657">
        <f t="shared" si="8"/>
        <v>17.59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E168" s="325">
        <v>142.2020791253</v>
      </c>
      <c r="BF168" s="325">
        <v>130.68115638200001</v>
      </c>
      <c r="BG168" s="325">
        <v>179.8471056715</v>
      </c>
      <c r="BH168" s="657">
        <f t="shared" si="7"/>
        <v>142.19999999999999</v>
      </c>
      <c r="BI168" s="657">
        <f t="shared" si="8"/>
        <v>130.68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E169" s="325">
        <v>588.3772405835</v>
      </c>
      <c r="BF169" s="325">
        <v>518.07691256400005</v>
      </c>
      <c r="BG169" s="325">
        <v>517.96086840810005</v>
      </c>
      <c r="BH169" s="657">
        <f t="shared" si="7"/>
        <v>588.38</v>
      </c>
      <c r="BI169" s="657">
        <f t="shared" si="8"/>
        <v>518.08000000000004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E170" s="325">
        <v>36.810455176200001</v>
      </c>
      <c r="BF170" s="325">
        <v>32.421014300800003</v>
      </c>
      <c r="BG170" s="325">
        <v>30.321847875700001</v>
      </c>
      <c r="BH170" s="657">
        <f t="shared" si="7"/>
        <v>36.81</v>
      </c>
      <c r="BI170" s="657">
        <f t="shared" si="8"/>
        <v>32.42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E171" s="325">
        <v>191.0122714549</v>
      </c>
      <c r="BF171" s="325">
        <v>169.43750699180001</v>
      </c>
      <c r="BG171" s="325">
        <v>176.59921017959999</v>
      </c>
      <c r="BH171" s="657">
        <f t="shared" si="7"/>
        <v>191.01</v>
      </c>
      <c r="BI171" s="657">
        <f t="shared" si="8"/>
        <v>169.44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E172" s="325">
        <v>360.55451395239999</v>
      </c>
      <c r="BF172" s="325">
        <v>316.21839127139998</v>
      </c>
      <c r="BG172" s="325">
        <v>311.03981035279998</v>
      </c>
      <c r="BH172" s="657">
        <f t="shared" si="7"/>
        <v>360.55</v>
      </c>
      <c r="BI172" s="657">
        <f t="shared" si="8"/>
        <v>316.22000000000003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E173" s="325">
        <v>2381.3790923512001</v>
      </c>
      <c r="BF173" s="325">
        <v>5008.0908511000998</v>
      </c>
      <c r="BG173" s="325">
        <v>4739.2587591164001</v>
      </c>
      <c r="BH173" s="657">
        <f t="shared" si="7"/>
        <v>2381.38</v>
      </c>
      <c r="BI173" s="657">
        <f t="shared" si="8"/>
        <v>5008.09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E174" s="325">
        <v>89.913448005099994</v>
      </c>
      <c r="BF174" s="325">
        <v>159.25271711479999</v>
      </c>
      <c r="BG174" s="325">
        <v>135.8622236619</v>
      </c>
      <c r="BH174" s="657">
        <f t="shared" si="7"/>
        <v>89.91</v>
      </c>
      <c r="BI174" s="657">
        <f t="shared" si="8"/>
        <v>159.25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E175" s="325">
        <v>45.856952804300001</v>
      </c>
      <c r="BF175" s="325">
        <v>202.33173561140001</v>
      </c>
      <c r="BG175" s="325">
        <v>146.7075801446</v>
      </c>
      <c r="BH175" s="657">
        <f t="shared" si="7"/>
        <v>45.86</v>
      </c>
      <c r="BI175" s="657">
        <f t="shared" si="8"/>
        <v>202.33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E176" s="325">
        <v>11.368767654599999</v>
      </c>
      <c r="BF176" s="325">
        <v>16.040876563600001</v>
      </c>
      <c r="BG176" s="325">
        <v>15.7276981226</v>
      </c>
      <c r="BH176" s="657">
        <f t="shared" si="7"/>
        <v>11.37</v>
      </c>
      <c r="BI176" s="657">
        <f t="shared" si="8"/>
        <v>16.04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E177" s="325">
        <v>1.423310589</v>
      </c>
      <c r="BF177" s="325">
        <v>3.2212410346000002</v>
      </c>
      <c r="BG177" s="325">
        <v>4.1016716725000002</v>
      </c>
      <c r="BH177" s="657">
        <f t="shared" si="7"/>
        <v>1.42</v>
      </c>
      <c r="BI177" s="657">
        <f t="shared" si="8"/>
        <v>3.22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E178" s="325">
        <v>2017.9177931529</v>
      </c>
      <c r="BF178" s="325">
        <v>4374.3170183591001</v>
      </c>
      <c r="BG178" s="325">
        <v>4153.2102813892998</v>
      </c>
      <c r="BH178" s="657">
        <f t="shared" si="7"/>
        <v>2017.92</v>
      </c>
      <c r="BI178" s="657">
        <f t="shared" si="8"/>
        <v>4374.32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E179" s="325">
        <v>146.38022706640001</v>
      </c>
      <c r="BF179" s="325">
        <v>205.56824401860001</v>
      </c>
      <c r="BG179" s="325">
        <v>187.7058592484</v>
      </c>
      <c r="BH179" s="657">
        <f t="shared" si="7"/>
        <v>146.38</v>
      </c>
      <c r="BI179" s="657">
        <f t="shared" si="8"/>
        <v>205.57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E180" s="325">
        <v>36.527088913500002</v>
      </c>
      <c r="BF180" s="325">
        <v>24.682393978</v>
      </c>
      <c r="BG180" s="325">
        <v>51.335532631699998</v>
      </c>
      <c r="BH180" s="657">
        <f t="shared" si="7"/>
        <v>36.53</v>
      </c>
      <c r="BI180" s="657">
        <f t="shared" si="8"/>
        <v>24.68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E181" s="325">
        <v>31.991504165399999</v>
      </c>
      <c r="BF181" s="325">
        <v>22.67662442</v>
      </c>
      <c r="BG181" s="325">
        <v>44.607912245400001</v>
      </c>
      <c r="BH181" s="657">
        <f t="shared" si="7"/>
        <v>31.99</v>
      </c>
      <c r="BI181" s="657">
        <f t="shared" si="8"/>
        <v>22.68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E182" s="325">
        <v>52.105199853499997</v>
      </c>
      <c r="BF182" s="325">
        <v>42.086245758899999</v>
      </c>
      <c r="BG182" s="325">
        <v>43.587853558200003</v>
      </c>
      <c r="BH182" s="657">
        <f t="shared" si="7"/>
        <v>52.11</v>
      </c>
      <c r="BI182" s="657">
        <f t="shared" si="8"/>
        <v>42.09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E183" s="325">
        <v>2.5256576184999999</v>
      </c>
      <c r="BF183" s="325">
        <v>1.2502957575</v>
      </c>
      <c r="BG183" s="325">
        <v>1.1748777704</v>
      </c>
      <c r="BH183" s="657">
        <f t="shared" si="7"/>
        <v>2.5299999999999998</v>
      </c>
      <c r="BI183" s="657">
        <f t="shared" si="8"/>
        <v>1.25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E184" s="325">
        <v>6.6766354495</v>
      </c>
      <c r="BF184" s="325">
        <v>4.2620520911000002</v>
      </c>
      <c r="BG184" s="325">
        <v>5.4384282312999996</v>
      </c>
      <c r="BH184" s="657">
        <f t="shared" si="7"/>
        <v>6.68</v>
      </c>
      <c r="BI184" s="657">
        <f t="shared" si="8"/>
        <v>4.26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E185" s="325">
        <v>2.36751098</v>
      </c>
      <c r="BF185" s="325">
        <v>1.0320818888000001</v>
      </c>
      <c r="BG185" s="325">
        <v>0.26453631150000001</v>
      </c>
      <c r="BH185" s="657">
        <f t="shared" si="7"/>
        <v>2.37</v>
      </c>
      <c r="BI185" s="657">
        <f t="shared" si="8"/>
        <v>1.03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E186" s="325">
        <v>40.535395805500002</v>
      </c>
      <c r="BF186" s="325">
        <v>35.541816021499997</v>
      </c>
      <c r="BG186" s="325">
        <v>36.710011244999997</v>
      </c>
      <c r="BH186" s="657">
        <f t="shared" si="7"/>
        <v>40.54</v>
      </c>
      <c r="BI186" s="657">
        <f t="shared" si="8"/>
        <v>35.54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E187" s="325">
        <v>1018.1373671255</v>
      </c>
      <c r="BF187" s="325">
        <v>922.17741153839995</v>
      </c>
      <c r="BG187" s="325">
        <v>1137.0479141295</v>
      </c>
      <c r="BH187" s="657">
        <f t="shared" si="7"/>
        <v>1018.14</v>
      </c>
      <c r="BI187" s="657">
        <f t="shared" si="8"/>
        <v>922.18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E188" s="325">
        <v>638.70701024209995</v>
      </c>
      <c r="BF188" s="325">
        <v>535.06488136159999</v>
      </c>
      <c r="BG188" s="325">
        <v>687.14544319779998</v>
      </c>
      <c r="BH188" s="657">
        <f t="shared" si="7"/>
        <v>638.71</v>
      </c>
      <c r="BI188" s="657">
        <f t="shared" si="8"/>
        <v>535.05999999999995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E189" s="325">
        <v>356.16538875520001</v>
      </c>
      <c r="BF189" s="325">
        <v>296.2648205205</v>
      </c>
      <c r="BG189" s="325">
        <v>421.3717402652</v>
      </c>
      <c r="BH189" s="657">
        <f t="shared" si="7"/>
        <v>356.17</v>
      </c>
      <c r="BI189" s="657">
        <f t="shared" si="8"/>
        <v>296.26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E190" s="325">
        <v>57.8980680162</v>
      </c>
      <c r="BF190" s="325">
        <v>45.881000704000002</v>
      </c>
      <c r="BG190" s="325">
        <v>54.891944346400003</v>
      </c>
      <c r="BH190" s="657">
        <f t="shared" si="7"/>
        <v>57.9</v>
      </c>
      <c r="BI190" s="657">
        <f t="shared" si="8"/>
        <v>45.88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E191" s="325">
        <v>224.6435534707</v>
      </c>
      <c r="BF191" s="325">
        <v>192.91906013709999</v>
      </c>
      <c r="BG191" s="325">
        <v>210.88175858619999</v>
      </c>
      <c r="BH191" s="657">
        <f t="shared" si="7"/>
        <v>224.64</v>
      </c>
      <c r="BI191" s="657">
        <f t="shared" si="8"/>
        <v>192.92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E192" s="325">
        <v>93.767528963100006</v>
      </c>
      <c r="BF192" s="325">
        <v>114.46841653769999</v>
      </c>
      <c r="BG192" s="325">
        <v>110.02732307220001</v>
      </c>
      <c r="BH192" s="657">
        <f t="shared" si="7"/>
        <v>93.77</v>
      </c>
      <c r="BI192" s="657">
        <f t="shared" si="8"/>
        <v>114.47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E193" s="325">
        <v>67.599415696199998</v>
      </c>
      <c r="BF193" s="325">
        <v>84.067546616599998</v>
      </c>
      <c r="BG193" s="325">
        <v>78.3910337282</v>
      </c>
      <c r="BH193" s="657">
        <f t="shared" si="7"/>
        <v>67.599999999999994</v>
      </c>
      <c r="BI193" s="657">
        <f t="shared" si="8"/>
        <v>84.07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E194" s="325">
        <v>21.141621465</v>
      </c>
      <c r="BF194" s="325">
        <v>25.948112758099999</v>
      </c>
      <c r="BG194" s="325">
        <v>25.788011383699999</v>
      </c>
      <c r="BH194" s="657">
        <f t="shared" si="7"/>
        <v>21.14</v>
      </c>
      <c r="BI194" s="657">
        <f t="shared" si="8"/>
        <v>25.95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E195" s="325">
        <v>5.0264918018999998</v>
      </c>
      <c r="BF195" s="325">
        <v>4.4527571630000002</v>
      </c>
      <c r="BG195" s="325">
        <v>5.8482779602999999</v>
      </c>
      <c r="BH195" s="657">
        <f t="shared" si="7"/>
        <v>5.03</v>
      </c>
      <c r="BI195" s="657">
        <f t="shared" si="8"/>
        <v>4.45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E196" s="325">
        <v>103.2379201432</v>
      </c>
      <c r="BF196" s="325">
        <v>126.381937386</v>
      </c>
      <c r="BG196" s="325">
        <v>123.7404989748</v>
      </c>
      <c r="BH196" s="657">
        <f t="shared" si="7"/>
        <v>103.24</v>
      </c>
      <c r="BI196" s="657">
        <f t="shared" si="8"/>
        <v>126.38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E197" s="325">
        <v>182.4249077771</v>
      </c>
      <c r="BF197" s="325">
        <v>146.26217625309999</v>
      </c>
      <c r="BG197" s="325">
        <v>216.1346488847</v>
      </c>
      <c r="BH197" s="657">
        <f t="shared" si="7"/>
        <v>182.42</v>
      </c>
      <c r="BI197" s="657">
        <f t="shared" si="8"/>
        <v>146.26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E198" s="325">
        <v>1488.7744019233</v>
      </c>
      <c r="BF198" s="325">
        <v>1378.4274355718001</v>
      </c>
      <c r="BG198" s="325">
        <v>1568.3799410505001</v>
      </c>
      <c r="BH198" s="657">
        <f t="shared" ref="BH198:BH261" si="10">ROUND(BE198,2)</f>
        <v>1488.77</v>
      </c>
      <c r="BI198" s="657">
        <f t="shared" ref="BI198:BI261" si="11">ROUND(BF198,2)</f>
        <v>1378.43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E199" s="325">
        <v>626.5170607256</v>
      </c>
      <c r="BF199" s="325">
        <v>633.28783519340004</v>
      </c>
      <c r="BG199" s="325">
        <v>686.31289206259999</v>
      </c>
      <c r="BH199" s="657">
        <f t="shared" si="10"/>
        <v>626.52</v>
      </c>
      <c r="BI199" s="657">
        <f t="shared" si="11"/>
        <v>633.29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E200" s="325">
        <v>371.50995465109997</v>
      </c>
      <c r="BF200" s="325">
        <v>382.06452511700002</v>
      </c>
      <c r="BG200" s="325">
        <v>389.14132070340003</v>
      </c>
      <c r="BH200" s="657">
        <f t="shared" si="10"/>
        <v>371.51</v>
      </c>
      <c r="BI200" s="657">
        <f t="shared" si="11"/>
        <v>382.06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E201" s="325">
        <v>230.64398845189999</v>
      </c>
      <c r="BF201" s="325">
        <v>234.42683862909999</v>
      </c>
      <c r="BG201" s="325">
        <v>268.78742709739998</v>
      </c>
      <c r="BH201" s="657">
        <f t="shared" si="10"/>
        <v>230.64</v>
      </c>
      <c r="BI201" s="657">
        <f t="shared" si="11"/>
        <v>234.43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E202" s="325">
        <v>24.363117622600001</v>
      </c>
      <c r="BF202" s="325">
        <v>16.7964714473</v>
      </c>
      <c r="BG202" s="325">
        <v>28.384144261799999</v>
      </c>
      <c r="BH202" s="657">
        <f t="shared" si="10"/>
        <v>24.36</v>
      </c>
      <c r="BI202" s="657">
        <f t="shared" si="11"/>
        <v>16.8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E203" s="325">
        <v>567.10826434000001</v>
      </c>
      <c r="BF203" s="325">
        <v>526.26690559860003</v>
      </c>
      <c r="BG203" s="325">
        <v>600.84488335449998</v>
      </c>
      <c r="BH203" s="657">
        <f t="shared" si="10"/>
        <v>567.11</v>
      </c>
      <c r="BI203" s="657">
        <f t="shared" si="11"/>
        <v>526.27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E204" s="325">
        <v>164.00856663920001</v>
      </c>
      <c r="BF204" s="325">
        <v>172.64180109509999</v>
      </c>
      <c r="BG204" s="325">
        <v>207.978937003</v>
      </c>
      <c r="BH204" s="657">
        <f t="shared" si="10"/>
        <v>164.01</v>
      </c>
      <c r="BI204" s="657">
        <f t="shared" si="11"/>
        <v>172.64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E205" s="325">
        <v>249.3986552938</v>
      </c>
      <c r="BF205" s="325">
        <v>246.1678979584</v>
      </c>
      <c r="BG205" s="325">
        <v>234.57994114210001</v>
      </c>
      <c r="BH205" s="657">
        <f t="shared" si="10"/>
        <v>249.4</v>
      </c>
      <c r="BI205" s="657">
        <f t="shared" si="11"/>
        <v>246.17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E206" s="325">
        <v>153.70104240699999</v>
      </c>
      <c r="BF206" s="325">
        <v>107.45720654509999</v>
      </c>
      <c r="BG206" s="325">
        <v>158.2860052094</v>
      </c>
      <c r="BH206" s="657">
        <f t="shared" si="10"/>
        <v>153.69999999999999</v>
      </c>
      <c r="BI206" s="657">
        <f t="shared" si="11"/>
        <v>107.46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E207" s="325">
        <v>295.14907685769998</v>
      </c>
      <c r="BF207" s="325">
        <v>218.87269477980001</v>
      </c>
      <c r="BG207" s="325">
        <v>281.22216563339998</v>
      </c>
      <c r="BH207" s="657">
        <f t="shared" si="10"/>
        <v>295.14999999999998</v>
      </c>
      <c r="BI207" s="657">
        <f t="shared" si="11"/>
        <v>218.87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E208" s="325">
        <v>45.140650912399998</v>
      </c>
      <c r="BF208" s="325">
        <v>36.2939450326</v>
      </c>
      <c r="BG208" s="325">
        <v>37.414055818500003</v>
      </c>
      <c r="BH208" s="657">
        <f t="shared" si="10"/>
        <v>45.14</v>
      </c>
      <c r="BI208" s="657">
        <f t="shared" si="11"/>
        <v>36.29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E209" s="325">
        <v>51.501394591500002</v>
      </c>
      <c r="BF209" s="325">
        <v>42.9294979445</v>
      </c>
      <c r="BG209" s="325">
        <v>47.903060296500001</v>
      </c>
      <c r="BH209" s="657">
        <f t="shared" si="10"/>
        <v>51.5</v>
      </c>
      <c r="BI209" s="657">
        <f t="shared" si="11"/>
        <v>42.93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E210" s="325">
        <v>2.0341403266000002</v>
      </c>
      <c r="BF210" s="325">
        <v>14.9268458083</v>
      </c>
      <c r="BG210" s="325">
        <v>20.952730583499999</v>
      </c>
      <c r="BH210" s="657">
        <f t="shared" si="10"/>
        <v>2.0299999999999998</v>
      </c>
      <c r="BI210" s="657">
        <f t="shared" si="11"/>
        <v>14.93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E211" s="325">
        <v>196.47289102720001</v>
      </c>
      <c r="BF211" s="325">
        <v>124.72240599440001</v>
      </c>
      <c r="BG211" s="325">
        <v>174.95231893490001</v>
      </c>
      <c r="BH211" s="657">
        <f t="shared" si="10"/>
        <v>196.47</v>
      </c>
      <c r="BI211" s="657">
        <f t="shared" si="11"/>
        <v>124.72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E212" s="325">
        <v>1.0472237862</v>
      </c>
      <c r="BF212" s="325">
        <v>0.68689088789999997</v>
      </c>
      <c r="BG212" s="325">
        <v>0.96243023579999998</v>
      </c>
      <c r="BH212" s="657">
        <f t="shared" si="10"/>
        <v>1.05</v>
      </c>
      <c r="BI212" s="657">
        <f t="shared" si="11"/>
        <v>0.69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E213" s="325">
        <v>18.017749194499999</v>
      </c>
      <c r="BF213" s="325">
        <v>16.971144878</v>
      </c>
      <c r="BG213" s="325">
        <v>16.881330199600001</v>
      </c>
      <c r="BH213" s="657">
        <f t="shared" si="10"/>
        <v>18.02</v>
      </c>
      <c r="BI213" s="657">
        <f t="shared" si="11"/>
        <v>16.97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E214" s="325">
        <v>1.6845149671999999</v>
      </c>
      <c r="BF214" s="325">
        <v>1.5284224496000001</v>
      </c>
      <c r="BG214" s="325">
        <v>1.9789125481000001</v>
      </c>
      <c r="BH214" s="657">
        <f t="shared" si="10"/>
        <v>1.68</v>
      </c>
      <c r="BI214" s="657">
        <f t="shared" si="11"/>
        <v>1.53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E215" s="325">
        <v>16.3332342273</v>
      </c>
      <c r="BF215" s="325">
        <v>15.4427224284</v>
      </c>
      <c r="BG215" s="325">
        <v>14.9024176515</v>
      </c>
      <c r="BH215" s="657">
        <f t="shared" si="10"/>
        <v>16.329999999999998</v>
      </c>
      <c r="BI215" s="657">
        <f t="shared" si="11"/>
        <v>15.44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E216" s="325">
        <v>95.9044932332</v>
      </c>
      <c r="BF216" s="325">
        <v>90.601410270499997</v>
      </c>
      <c r="BG216" s="325">
        <v>104.579652185</v>
      </c>
      <c r="BH216" s="657">
        <f t="shared" si="10"/>
        <v>95.9</v>
      </c>
      <c r="BI216" s="657">
        <f t="shared" si="11"/>
        <v>90.6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E217" s="325">
        <v>0.13365584480000001</v>
      </c>
      <c r="BF217" s="325">
        <v>0.1333333652</v>
      </c>
      <c r="BG217" s="325">
        <v>9.1208287299999996E-2</v>
      </c>
      <c r="BH217" s="657">
        <f t="shared" si="10"/>
        <v>0.13</v>
      </c>
      <c r="BI217" s="657">
        <f t="shared" si="11"/>
        <v>0.13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E218" s="325">
        <v>25.8698795852</v>
      </c>
      <c r="BF218" s="325">
        <v>25.1812295756</v>
      </c>
      <c r="BG218" s="325">
        <v>30.955671950300001</v>
      </c>
      <c r="BH218" s="657">
        <f t="shared" si="10"/>
        <v>25.87</v>
      </c>
      <c r="BI218" s="657">
        <f t="shared" si="11"/>
        <v>25.18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E219" s="325">
        <v>69.900957803200001</v>
      </c>
      <c r="BF219" s="325">
        <v>65.286847329699995</v>
      </c>
      <c r="BG219" s="325">
        <v>73.532771947399993</v>
      </c>
      <c r="BH219" s="657">
        <f t="shared" si="10"/>
        <v>69.900000000000006</v>
      </c>
      <c r="BI219" s="657">
        <f t="shared" si="11"/>
        <v>65.290000000000006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E220" s="325">
        <v>175.74567268550001</v>
      </c>
      <c r="BF220" s="325">
        <v>234.6289355875</v>
      </c>
      <c r="BG220" s="325">
        <v>216.8363603331</v>
      </c>
      <c r="BH220" s="657">
        <f t="shared" si="10"/>
        <v>175.75</v>
      </c>
      <c r="BI220" s="657">
        <f t="shared" si="11"/>
        <v>234.63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E221" s="325">
        <v>125.1679910143</v>
      </c>
      <c r="BF221" s="325">
        <v>155.2305162506</v>
      </c>
      <c r="BG221" s="325">
        <v>141.40854550149999</v>
      </c>
      <c r="BH221" s="657">
        <f t="shared" si="10"/>
        <v>125.17</v>
      </c>
      <c r="BI221" s="657">
        <f t="shared" si="11"/>
        <v>155.22999999999999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E222" s="325">
        <v>50.577681671199997</v>
      </c>
      <c r="BF222" s="325">
        <v>79.398419336900005</v>
      </c>
      <c r="BG222" s="325">
        <v>75.427814831600003</v>
      </c>
      <c r="BH222" s="657">
        <f t="shared" si="10"/>
        <v>50.58</v>
      </c>
      <c r="BI222" s="657">
        <f t="shared" si="11"/>
        <v>79.400000000000006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E223" s="325">
        <v>8.0073356203999992</v>
      </c>
      <c r="BF223" s="325">
        <v>8.2953553076999995</v>
      </c>
      <c r="BG223" s="325">
        <v>8.5296585741000008</v>
      </c>
      <c r="BH223" s="657">
        <f t="shared" si="10"/>
        <v>8.01</v>
      </c>
      <c r="BI223" s="657">
        <f t="shared" si="11"/>
        <v>8.3000000000000007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E224" s="325">
        <v>3.3293137165000002</v>
      </c>
      <c r="BF224" s="325">
        <v>2.9175449291</v>
      </c>
      <c r="BG224" s="325">
        <v>3.8335735066000001</v>
      </c>
      <c r="BH224" s="657">
        <f t="shared" si="10"/>
        <v>3.33</v>
      </c>
      <c r="BI224" s="657">
        <f t="shared" si="11"/>
        <v>2.92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E225" s="325">
        <v>4.6780219039000004</v>
      </c>
      <c r="BF225" s="325">
        <v>5.3778103786000004</v>
      </c>
      <c r="BG225" s="325">
        <v>4.6960850675000003</v>
      </c>
      <c r="BH225" s="657">
        <f t="shared" si="10"/>
        <v>4.68</v>
      </c>
      <c r="BI225" s="657">
        <f t="shared" si="11"/>
        <v>5.38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E226" s="325">
        <v>22.949349937899999</v>
      </c>
      <c r="BF226" s="325">
        <v>22.6613334603</v>
      </c>
      <c r="BG226" s="325">
        <v>25.548866624999999</v>
      </c>
      <c r="BH226" s="657">
        <f t="shared" si="10"/>
        <v>22.95</v>
      </c>
      <c r="BI226" s="657">
        <f t="shared" si="11"/>
        <v>22.66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E227" s="325">
        <v>15.351768224100001</v>
      </c>
      <c r="BF227" s="325">
        <v>15.9462545808</v>
      </c>
      <c r="BG227" s="325">
        <v>12.4701306689</v>
      </c>
      <c r="BH227" s="657">
        <f t="shared" si="10"/>
        <v>15.35</v>
      </c>
      <c r="BI227" s="657">
        <f t="shared" si="11"/>
        <v>15.95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E228" s="325">
        <v>23.5100896814</v>
      </c>
      <c r="BF228" s="325">
        <v>23.320145204199999</v>
      </c>
      <c r="BG228" s="325">
        <v>24.197786840500001</v>
      </c>
      <c r="BH228" s="657">
        <f t="shared" si="10"/>
        <v>23.51</v>
      </c>
      <c r="BI228" s="657">
        <f t="shared" si="11"/>
        <v>23.32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E229" s="325">
        <v>336.51733747740002</v>
      </c>
      <c r="BF229" s="325">
        <v>295.77068623169998</v>
      </c>
      <c r="BG229" s="325">
        <v>333.28205617179998</v>
      </c>
      <c r="BH229" s="657">
        <f t="shared" si="10"/>
        <v>336.52</v>
      </c>
      <c r="BI229" s="657">
        <f t="shared" si="11"/>
        <v>295.77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E230" s="325">
        <v>305.93829897289999</v>
      </c>
      <c r="BF230" s="325">
        <v>270.04145653680001</v>
      </c>
      <c r="BG230" s="325">
        <v>310.58018686819997</v>
      </c>
      <c r="BH230" s="657">
        <f t="shared" si="10"/>
        <v>305.94</v>
      </c>
      <c r="BI230" s="657">
        <f t="shared" si="11"/>
        <v>270.04000000000002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E231" s="325">
        <v>30.579038504500001</v>
      </c>
      <c r="BF231" s="325">
        <v>25.729229694899999</v>
      </c>
      <c r="BG231" s="325">
        <v>22.701869303599999</v>
      </c>
      <c r="BH231" s="657">
        <f t="shared" si="10"/>
        <v>30.58</v>
      </c>
      <c r="BI231" s="657">
        <f t="shared" si="11"/>
        <v>25.73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E232" s="325">
        <v>7055.8092687539001</v>
      </c>
      <c r="BF232" s="325">
        <v>4330.9280050745001</v>
      </c>
      <c r="BG232" s="325">
        <v>6688.2818592882004</v>
      </c>
      <c r="BH232" s="657">
        <f t="shared" si="10"/>
        <v>7055.81</v>
      </c>
      <c r="BI232" s="657">
        <f t="shared" si="11"/>
        <v>4330.93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E233" s="325">
        <v>470.78720430840002</v>
      </c>
      <c r="BF233" s="325">
        <v>405.52438142789998</v>
      </c>
      <c r="BG233" s="325">
        <v>491.70171181720002</v>
      </c>
      <c r="BH233" s="657">
        <f t="shared" si="10"/>
        <v>470.79</v>
      </c>
      <c r="BI233" s="657">
        <f t="shared" si="11"/>
        <v>405.52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E234" s="325">
        <v>445.19392207459998</v>
      </c>
      <c r="BF234" s="325">
        <v>400.0677313118</v>
      </c>
      <c r="BG234" s="325">
        <v>528.71316917820002</v>
      </c>
      <c r="BH234" s="657">
        <f t="shared" si="10"/>
        <v>445.19</v>
      </c>
      <c r="BI234" s="657">
        <f t="shared" si="11"/>
        <v>400.07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E235" s="325">
        <v>6070.5782459614002</v>
      </c>
      <c r="BF235" s="325">
        <v>3475.8890157630999</v>
      </c>
      <c r="BG235" s="325">
        <v>5616.2384863593998</v>
      </c>
      <c r="BH235" s="657">
        <f t="shared" si="10"/>
        <v>6070.58</v>
      </c>
      <c r="BI235" s="657">
        <f t="shared" si="11"/>
        <v>3475.89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E236" s="325">
        <v>59.9140141098</v>
      </c>
      <c r="BF236" s="325">
        <v>40.956690649800002</v>
      </c>
      <c r="BG236" s="325">
        <v>44.957387127300002</v>
      </c>
      <c r="BH236" s="657">
        <f t="shared" si="10"/>
        <v>59.91</v>
      </c>
      <c r="BI236" s="657">
        <f t="shared" si="11"/>
        <v>40.96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E237" s="325">
        <v>9.3358822996999997</v>
      </c>
      <c r="BF237" s="325">
        <v>8.4901859219000002</v>
      </c>
      <c r="BG237" s="325">
        <v>6.6711048060999998</v>
      </c>
      <c r="BH237" s="657">
        <f t="shared" si="10"/>
        <v>9.34</v>
      </c>
      <c r="BI237" s="657">
        <f t="shared" si="11"/>
        <v>8.49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E238" s="325">
        <v>65.220325607099994</v>
      </c>
      <c r="BF238" s="325">
        <v>56.232993564300003</v>
      </c>
      <c r="BG238" s="325">
        <v>68.890075528799997</v>
      </c>
      <c r="BH238" s="657">
        <f t="shared" si="10"/>
        <v>65.22</v>
      </c>
      <c r="BI238" s="657">
        <f t="shared" si="11"/>
        <v>56.23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E239" s="325">
        <v>3724.5020696769998</v>
      </c>
      <c r="BF239" s="325">
        <v>3440.6448189763</v>
      </c>
      <c r="BG239" s="325">
        <v>3570.2550133638001</v>
      </c>
      <c r="BH239" s="657">
        <f t="shared" si="10"/>
        <v>3724.5</v>
      </c>
      <c r="BI239" s="657">
        <f t="shared" si="11"/>
        <v>3440.64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E240" s="325">
        <v>0.91700974800000001</v>
      </c>
      <c r="BF240" s="325">
        <v>0.83902848959999998</v>
      </c>
      <c r="BG240" s="325">
        <v>0.83650379720000001</v>
      </c>
      <c r="BH240" s="657">
        <f t="shared" si="10"/>
        <v>0.92</v>
      </c>
      <c r="BI240" s="657">
        <f t="shared" si="11"/>
        <v>0.84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H241" s="657">
        <f t="shared" si="10"/>
        <v>0</v>
      </c>
      <c r="BI241" s="657">
        <f t="shared" si="11"/>
        <v>0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E242" s="325">
        <v>2.14764543E-2</v>
      </c>
      <c r="BF242" s="325">
        <v>1.9918467799999999E-2</v>
      </c>
      <c r="BG242" s="325">
        <v>2.70890162E-2</v>
      </c>
      <c r="BH242" s="657">
        <f t="shared" si="10"/>
        <v>0.02</v>
      </c>
      <c r="BI242" s="657">
        <f t="shared" si="11"/>
        <v>0.02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E243" s="325">
        <v>0.83663503620000002</v>
      </c>
      <c r="BF243" s="325">
        <v>0.76790945209999995</v>
      </c>
      <c r="BG243" s="325">
        <v>0.74783394910000001</v>
      </c>
      <c r="BH243" s="657">
        <f t="shared" si="10"/>
        <v>0.84</v>
      </c>
      <c r="BI243" s="657">
        <f t="shared" si="11"/>
        <v>0.77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E244" s="325">
        <v>5.8898257500000002E-2</v>
      </c>
      <c r="BF244" s="325">
        <v>5.1200569699999997E-2</v>
      </c>
      <c r="BG244" s="325">
        <v>6.1580831900000001E-2</v>
      </c>
      <c r="BH244" s="657">
        <f t="shared" si="10"/>
        <v>0.06</v>
      </c>
      <c r="BI244" s="657">
        <f t="shared" si="11"/>
        <v>0.05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E245" s="325">
        <v>82.885109544700001</v>
      </c>
      <c r="BF245" s="325">
        <v>77.021037983699998</v>
      </c>
      <c r="BG245" s="325">
        <v>86.127681762199998</v>
      </c>
      <c r="BH245" s="657">
        <f t="shared" si="10"/>
        <v>82.89</v>
      </c>
      <c r="BI245" s="657">
        <f t="shared" si="11"/>
        <v>77.02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E246" s="325">
        <v>1.3226617115999999</v>
      </c>
      <c r="BF246" s="325">
        <v>2.4759472027</v>
      </c>
      <c r="BG246" s="325">
        <v>2.0727379885000001</v>
      </c>
      <c r="BH246" s="657">
        <f t="shared" si="10"/>
        <v>1.32</v>
      </c>
      <c r="BI246" s="657">
        <f t="shared" si="11"/>
        <v>2.48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E247" s="325">
        <v>4.2646961538000001</v>
      </c>
      <c r="BF247" s="325">
        <v>10.194010391400001</v>
      </c>
      <c r="BG247" s="325">
        <v>20.317940588399999</v>
      </c>
      <c r="BH247" s="657">
        <f t="shared" si="10"/>
        <v>4.26</v>
      </c>
      <c r="BI247" s="657">
        <f t="shared" si="11"/>
        <v>10.19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E248" s="325">
        <v>35.790325772999999</v>
      </c>
      <c r="BF248" s="325">
        <v>28.784580988399998</v>
      </c>
      <c r="BG248" s="325">
        <v>24.878707577099998</v>
      </c>
      <c r="BH248" s="657">
        <f t="shared" si="10"/>
        <v>35.79</v>
      </c>
      <c r="BI248" s="657">
        <f t="shared" si="11"/>
        <v>28.78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E249" s="325">
        <v>25.937889349999999</v>
      </c>
      <c r="BF249" s="325">
        <v>22.5106146605</v>
      </c>
      <c r="BG249" s="325">
        <v>21.829176990600001</v>
      </c>
      <c r="BH249" s="657">
        <f t="shared" si="10"/>
        <v>25.94</v>
      </c>
      <c r="BI249" s="657">
        <f t="shared" si="11"/>
        <v>22.51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E250" s="325">
        <v>15.569536556299999</v>
      </c>
      <c r="BF250" s="325">
        <v>13.0558847407</v>
      </c>
      <c r="BG250" s="325">
        <v>17.029118617599998</v>
      </c>
      <c r="BH250" s="657">
        <f t="shared" si="10"/>
        <v>15.57</v>
      </c>
      <c r="BI250" s="657">
        <f t="shared" si="11"/>
        <v>13.06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E251" s="325">
        <v>20.161110000499999</v>
      </c>
      <c r="BF251" s="325">
        <v>19.844475706400001</v>
      </c>
      <c r="BG251" s="325">
        <v>22.594701072399999</v>
      </c>
      <c r="BH251" s="657">
        <f t="shared" si="10"/>
        <v>20.16</v>
      </c>
      <c r="BI251" s="657">
        <f t="shared" si="11"/>
        <v>19.84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E252" s="325">
        <v>47.625796462300002</v>
      </c>
      <c r="BF252" s="325">
        <v>43.770599915299996</v>
      </c>
      <c r="BG252" s="325">
        <v>54.131919516499998</v>
      </c>
      <c r="BH252" s="657">
        <f t="shared" si="10"/>
        <v>47.63</v>
      </c>
      <c r="BI252" s="657">
        <f t="shared" si="11"/>
        <v>43.77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E253" s="325">
        <v>2.2592884835999998</v>
      </c>
      <c r="BF253" s="325">
        <v>1.9871648379</v>
      </c>
      <c r="BG253" s="325">
        <v>1.8943149286000001</v>
      </c>
      <c r="BH253" s="657">
        <f t="shared" si="10"/>
        <v>2.2599999999999998</v>
      </c>
      <c r="BI253" s="657">
        <f t="shared" si="11"/>
        <v>1.99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E254" s="325">
        <v>45.3665079787</v>
      </c>
      <c r="BF254" s="325">
        <v>41.7834350774</v>
      </c>
      <c r="BG254" s="325">
        <v>52.237604587900002</v>
      </c>
      <c r="BH254" s="657">
        <f t="shared" si="10"/>
        <v>45.37</v>
      </c>
      <c r="BI254" s="657">
        <f t="shared" si="11"/>
        <v>41.78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E255" s="325">
        <v>304.6760470831</v>
      </c>
      <c r="BF255" s="325">
        <v>261.35702194980001</v>
      </c>
      <c r="BG255" s="325">
        <v>222.40787761269999</v>
      </c>
      <c r="BH255" s="657">
        <f t="shared" si="10"/>
        <v>304.68</v>
      </c>
      <c r="BI255" s="657">
        <f t="shared" si="11"/>
        <v>261.36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E256" s="325">
        <v>155.0214022557</v>
      </c>
      <c r="BF256" s="325">
        <v>133.60035407000001</v>
      </c>
      <c r="BG256" s="325">
        <v>109.30476401</v>
      </c>
      <c r="BH256" s="657">
        <f t="shared" si="10"/>
        <v>155.02000000000001</v>
      </c>
      <c r="BI256" s="657">
        <f t="shared" si="11"/>
        <v>133.6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E257" s="325">
        <v>145.16609894070001</v>
      </c>
      <c r="BF257" s="325">
        <v>123.08092407780001</v>
      </c>
      <c r="BG257" s="325">
        <v>106.9286293812</v>
      </c>
      <c r="BH257" s="657">
        <f t="shared" si="10"/>
        <v>145.16999999999999</v>
      </c>
      <c r="BI257" s="657">
        <f t="shared" si="11"/>
        <v>123.08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E258" s="325">
        <v>27.863252237899999</v>
      </c>
      <c r="BF258" s="325">
        <v>19.937695324</v>
      </c>
      <c r="BG258" s="325">
        <v>15.9958970703</v>
      </c>
      <c r="BH258" s="657">
        <f t="shared" si="10"/>
        <v>27.86</v>
      </c>
      <c r="BI258" s="657">
        <f t="shared" si="11"/>
        <v>19.940000000000001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E259" s="325">
        <v>11.6645120226</v>
      </c>
      <c r="BF259" s="325">
        <v>12.9298524711</v>
      </c>
      <c r="BG259" s="325">
        <v>8.1099677291999992</v>
      </c>
      <c r="BH259" s="657">
        <f t="shared" si="10"/>
        <v>11.66</v>
      </c>
      <c r="BI259" s="657">
        <f t="shared" si="11"/>
        <v>12.93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E260" s="325">
        <v>11.021617017100001</v>
      </c>
      <c r="BF260" s="325">
        <v>11.444120703699999</v>
      </c>
      <c r="BG260" s="325">
        <v>12.9800358443</v>
      </c>
      <c r="BH260" s="657">
        <f t="shared" si="10"/>
        <v>11.02</v>
      </c>
      <c r="BI260" s="657">
        <f t="shared" si="11"/>
        <v>11.44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E261" s="325">
        <v>94.616717663100005</v>
      </c>
      <c r="BF261" s="325">
        <v>78.769255579000003</v>
      </c>
      <c r="BG261" s="325">
        <v>69.842728737399995</v>
      </c>
      <c r="BH261" s="657">
        <f t="shared" si="10"/>
        <v>94.62</v>
      </c>
      <c r="BI261" s="657">
        <f t="shared" si="11"/>
        <v>78.77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E262" s="325">
        <v>4.4885458866999999</v>
      </c>
      <c r="BF262" s="325">
        <v>4.6757438020000004</v>
      </c>
      <c r="BG262" s="325">
        <v>6.1744842215000002</v>
      </c>
      <c r="BH262" s="657">
        <f t="shared" ref="BH262:BH325" si="13">ROUND(BE262,2)</f>
        <v>4.49</v>
      </c>
      <c r="BI262" s="657">
        <f t="shared" ref="BI262:BI325" si="14">ROUND(BF262,2)</f>
        <v>4.68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E263" s="325">
        <v>137.42968686219999</v>
      </c>
      <c r="BF263" s="325">
        <v>118.9634261226</v>
      </c>
      <c r="BG263" s="325">
        <v>137.9569188648</v>
      </c>
      <c r="BH263" s="657">
        <f t="shared" si="13"/>
        <v>137.43</v>
      </c>
      <c r="BI263" s="657">
        <f t="shared" si="14"/>
        <v>118.96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E264" s="325">
        <v>101.09021119329999</v>
      </c>
      <c r="BF264" s="325">
        <v>88.616806637699995</v>
      </c>
      <c r="BG264" s="325">
        <v>93.017016659700005</v>
      </c>
      <c r="BH264" s="657">
        <f t="shared" si="13"/>
        <v>101.09</v>
      </c>
      <c r="BI264" s="657">
        <f t="shared" si="14"/>
        <v>88.62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E265" s="325">
        <v>36.3394756689</v>
      </c>
      <c r="BF265" s="325">
        <v>30.3466194849</v>
      </c>
      <c r="BG265" s="325">
        <v>44.939902205099997</v>
      </c>
      <c r="BH265" s="657">
        <f t="shared" si="13"/>
        <v>36.340000000000003</v>
      </c>
      <c r="BI265" s="657">
        <f t="shared" si="14"/>
        <v>30.35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E266" s="325">
        <v>91.607672326100001</v>
      </c>
      <c r="BF266" s="325">
        <v>92.321753116300002</v>
      </c>
      <c r="BG266" s="325">
        <v>87.147680934199997</v>
      </c>
      <c r="BH266" s="657">
        <f t="shared" si="13"/>
        <v>91.61</v>
      </c>
      <c r="BI266" s="657">
        <f t="shared" si="14"/>
        <v>92.32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E267" s="325">
        <v>52.207565292399998</v>
      </c>
      <c r="BF267" s="325">
        <v>35.495884640500002</v>
      </c>
      <c r="BG267" s="325">
        <v>37.989801789200001</v>
      </c>
      <c r="BH267" s="657">
        <f t="shared" si="13"/>
        <v>52.21</v>
      </c>
      <c r="BI267" s="657">
        <f t="shared" si="14"/>
        <v>35.5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E268" s="325">
        <v>46.080150444300003</v>
      </c>
      <c r="BF268" s="325">
        <v>28.785141396499998</v>
      </c>
      <c r="BG268" s="325">
        <v>31.229090531699999</v>
      </c>
      <c r="BH268" s="657">
        <f t="shared" si="13"/>
        <v>46.08</v>
      </c>
      <c r="BI268" s="657">
        <f t="shared" si="14"/>
        <v>28.79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E269" s="325">
        <v>6.1274148480999999</v>
      </c>
      <c r="BF269" s="325">
        <v>6.7107432439999997</v>
      </c>
      <c r="BG269" s="325">
        <v>6.7607112574999997</v>
      </c>
      <c r="BH269" s="657">
        <f t="shared" si="13"/>
        <v>6.13</v>
      </c>
      <c r="BI269" s="657">
        <f t="shared" si="14"/>
        <v>6.71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E270" s="325">
        <v>35.484204236499998</v>
      </c>
      <c r="BF270" s="325">
        <v>28.126093805899998</v>
      </c>
      <c r="BG270" s="325">
        <v>34.250378958600002</v>
      </c>
      <c r="BH270" s="657">
        <f t="shared" si="13"/>
        <v>35.479999999999997</v>
      </c>
      <c r="BI270" s="657">
        <f t="shared" si="14"/>
        <v>28.13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E271" s="325">
        <v>107.0515947415</v>
      </c>
      <c r="BF271" s="325">
        <v>101.9535469843</v>
      </c>
      <c r="BG271" s="325">
        <v>115.5006792504</v>
      </c>
      <c r="BH271" s="657">
        <f t="shared" si="13"/>
        <v>107.05</v>
      </c>
      <c r="BI271" s="657">
        <f t="shared" si="14"/>
        <v>101.95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E272" s="325">
        <v>21.181147882200001</v>
      </c>
      <c r="BF272" s="325">
        <v>48.370389705400001</v>
      </c>
      <c r="BG272" s="325">
        <v>55.223884545200001</v>
      </c>
      <c r="BH272" s="657">
        <f t="shared" si="13"/>
        <v>21.18</v>
      </c>
      <c r="BI272" s="657">
        <f t="shared" si="14"/>
        <v>48.37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E273" s="325">
        <v>143.17441636429999</v>
      </c>
      <c r="BF273" s="325">
        <v>151.66564104150001</v>
      </c>
      <c r="BG273" s="325">
        <v>157.15039324150001</v>
      </c>
      <c r="BH273" s="657">
        <f t="shared" si="13"/>
        <v>143.16999999999999</v>
      </c>
      <c r="BI273" s="657">
        <f t="shared" si="14"/>
        <v>151.66999999999999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E274" s="325">
        <v>21.312161428</v>
      </c>
      <c r="BF274" s="325">
        <v>21.864311958799998</v>
      </c>
      <c r="BG274" s="325">
        <v>22.3395322107</v>
      </c>
      <c r="BH274" s="657">
        <f t="shared" si="13"/>
        <v>21.31</v>
      </c>
      <c r="BI274" s="657">
        <f t="shared" si="14"/>
        <v>21.86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E275" s="325">
        <v>121.8622549363</v>
      </c>
      <c r="BF275" s="325">
        <v>129.80132908269999</v>
      </c>
      <c r="BG275" s="325">
        <v>134.8108610308</v>
      </c>
      <c r="BH275" s="657">
        <f t="shared" si="13"/>
        <v>121.86</v>
      </c>
      <c r="BI275" s="657">
        <f t="shared" si="14"/>
        <v>129.80000000000001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E276" s="325">
        <v>328.92528772769998</v>
      </c>
      <c r="BF276" s="325">
        <v>290.13078993509998</v>
      </c>
      <c r="BG276" s="325">
        <v>283.77840128309998</v>
      </c>
      <c r="BH276" s="657">
        <f t="shared" si="13"/>
        <v>328.93</v>
      </c>
      <c r="BI276" s="657">
        <f t="shared" si="14"/>
        <v>290.13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E277" s="325">
        <v>179.92158141100001</v>
      </c>
      <c r="BF277" s="325">
        <v>164.29896156039999</v>
      </c>
      <c r="BG277" s="325">
        <v>170.15868203420001</v>
      </c>
      <c r="BH277" s="657">
        <f t="shared" si="13"/>
        <v>179.92</v>
      </c>
      <c r="BI277" s="657">
        <f t="shared" si="14"/>
        <v>164.3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E278" s="325">
        <v>0.65490694589999998</v>
      </c>
      <c r="BF278" s="325">
        <v>0.38929881129999999</v>
      </c>
      <c r="BG278" s="325">
        <v>0.51479542109999998</v>
      </c>
      <c r="BH278" s="657">
        <f t="shared" si="13"/>
        <v>0.65</v>
      </c>
      <c r="BI278" s="657">
        <f t="shared" si="14"/>
        <v>0.39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E279" s="325">
        <v>0.20722960200000001</v>
      </c>
      <c r="BF279" s="325">
        <v>0.15180192249999999</v>
      </c>
      <c r="BG279" s="325">
        <v>0.28842430489999998</v>
      </c>
      <c r="BH279" s="657">
        <f t="shared" si="13"/>
        <v>0.21</v>
      </c>
      <c r="BI279" s="657">
        <f t="shared" si="14"/>
        <v>0.15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E280" s="325">
        <v>0.44767734390000002</v>
      </c>
      <c r="BF280" s="325">
        <v>0.2374968888</v>
      </c>
      <c r="BG280" s="325">
        <v>0.2263711162</v>
      </c>
      <c r="BH280" s="657">
        <f t="shared" si="13"/>
        <v>0.45</v>
      </c>
      <c r="BI280" s="657">
        <f t="shared" si="14"/>
        <v>0.24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E281" s="325">
        <v>28.1657843124</v>
      </c>
      <c r="BF281" s="325">
        <v>25.375886705399999</v>
      </c>
      <c r="BG281" s="325">
        <v>26.3890692212</v>
      </c>
      <c r="BH281" s="657">
        <f t="shared" si="13"/>
        <v>28.17</v>
      </c>
      <c r="BI281" s="657">
        <f t="shared" si="14"/>
        <v>25.38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E282" s="325">
        <v>11.6013619194</v>
      </c>
      <c r="BF282" s="325">
        <v>11.825344945399999</v>
      </c>
      <c r="BG282" s="325">
        <v>11.130338925</v>
      </c>
      <c r="BH282" s="657">
        <f t="shared" si="13"/>
        <v>11.6</v>
      </c>
      <c r="BI282" s="657">
        <f t="shared" si="14"/>
        <v>11.83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E283" s="325">
        <v>16.564422393000001</v>
      </c>
      <c r="BF283" s="325">
        <v>13.55054176</v>
      </c>
      <c r="BG283" s="325">
        <v>15.2587302962</v>
      </c>
      <c r="BH283" s="657">
        <f t="shared" si="13"/>
        <v>16.559999999999999</v>
      </c>
      <c r="BI283" s="657">
        <f t="shared" si="14"/>
        <v>13.55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E284" s="325">
        <v>7.2510812361000001</v>
      </c>
      <c r="BF284" s="325">
        <v>6.0309259519999996</v>
      </c>
      <c r="BG284" s="325">
        <v>5.4340488138999996</v>
      </c>
      <c r="BH284" s="657">
        <f t="shared" si="13"/>
        <v>7.25</v>
      </c>
      <c r="BI284" s="657">
        <f t="shared" si="14"/>
        <v>6.03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E285" s="325">
        <v>3.6991367484</v>
      </c>
      <c r="BF285" s="325">
        <v>3.0682514675000001</v>
      </c>
      <c r="BG285" s="325">
        <v>2.452040459</v>
      </c>
      <c r="BH285" s="657">
        <f t="shared" si="13"/>
        <v>3.7</v>
      </c>
      <c r="BI285" s="657">
        <f t="shared" si="14"/>
        <v>3.07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E286" s="325">
        <v>3.5519444877000002</v>
      </c>
      <c r="BF286" s="325">
        <v>2.9626744844999999</v>
      </c>
      <c r="BG286" s="325">
        <v>2.9820083549</v>
      </c>
      <c r="BH286" s="657">
        <f t="shared" si="13"/>
        <v>3.55</v>
      </c>
      <c r="BI286" s="657">
        <f t="shared" si="14"/>
        <v>2.96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E287" s="325">
        <v>60.238874962399997</v>
      </c>
      <c r="BF287" s="325">
        <v>51.648792842900001</v>
      </c>
      <c r="BG287" s="325">
        <v>56.486271354099998</v>
      </c>
      <c r="BH287" s="657">
        <f t="shared" si="13"/>
        <v>60.24</v>
      </c>
      <c r="BI287" s="657">
        <f t="shared" si="14"/>
        <v>51.65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E288" s="325">
        <v>24.659763573399999</v>
      </c>
      <c r="BF288" s="325">
        <v>22.495293120900001</v>
      </c>
      <c r="BG288" s="325">
        <v>25.076918449800001</v>
      </c>
      <c r="BH288" s="657">
        <f t="shared" si="13"/>
        <v>24.66</v>
      </c>
      <c r="BI288" s="657">
        <f t="shared" si="14"/>
        <v>22.5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E289" s="325">
        <v>35.579111388999998</v>
      </c>
      <c r="BF289" s="325">
        <v>29.153499721999999</v>
      </c>
      <c r="BG289" s="325">
        <v>31.4093529043</v>
      </c>
      <c r="BH289" s="657">
        <f t="shared" si="13"/>
        <v>35.58</v>
      </c>
      <c r="BI289" s="657">
        <f t="shared" si="14"/>
        <v>29.15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E290" s="325">
        <v>43.899469065799998</v>
      </c>
      <c r="BF290" s="325">
        <v>41.561259305199997</v>
      </c>
      <c r="BG290" s="325">
        <v>45.2244434666</v>
      </c>
      <c r="BH290" s="657">
        <f t="shared" si="13"/>
        <v>43.9</v>
      </c>
      <c r="BI290" s="657">
        <f t="shared" si="14"/>
        <v>41.56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E291" s="325">
        <v>18.5843732656</v>
      </c>
      <c r="BF291" s="325">
        <v>19.702045035899999</v>
      </c>
      <c r="BG291" s="325">
        <v>22.768021073</v>
      </c>
      <c r="BH291" s="657">
        <f t="shared" si="13"/>
        <v>18.579999999999998</v>
      </c>
      <c r="BI291" s="657">
        <f t="shared" si="14"/>
        <v>19.7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E292" s="325">
        <v>25.315095800200002</v>
      </c>
      <c r="BF292" s="325">
        <v>21.859214269300001</v>
      </c>
      <c r="BG292" s="325">
        <v>22.4564223936</v>
      </c>
      <c r="BH292" s="657">
        <f t="shared" si="13"/>
        <v>25.32</v>
      </c>
      <c r="BI292" s="657">
        <f t="shared" si="14"/>
        <v>21.86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E293" s="325">
        <v>39.711464888400002</v>
      </c>
      <c r="BF293" s="325">
        <v>39.2927979436</v>
      </c>
      <c r="BG293" s="325">
        <v>36.110053757300001</v>
      </c>
      <c r="BH293" s="657">
        <f t="shared" si="13"/>
        <v>39.71</v>
      </c>
      <c r="BI293" s="657">
        <f t="shared" si="14"/>
        <v>39.29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E294" s="325">
        <v>0.125744297</v>
      </c>
      <c r="BF294" s="325">
        <v>0.19526788349999999</v>
      </c>
      <c r="BG294" s="325">
        <v>0.22206799599999999</v>
      </c>
      <c r="BH294" s="657">
        <f t="shared" si="13"/>
        <v>0.13</v>
      </c>
      <c r="BI294" s="657">
        <f t="shared" si="14"/>
        <v>0.2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E295" s="325">
        <v>1.7069109199000001</v>
      </c>
      <c r="BF295" s="325">
        <v>2.8426477547000002</v>
      </c>
      <c r="BG295" s="325">
        <v>1.8792651009000001</v>
      </c>
      <c r="BH295" s="657">
        <f t="shared" si="13"/>
        <v>1.71</v>
      </c>
      <c r="BI295" s="657">
        <f t="shared" si="14"/>
        <v>2.84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E296" s="325">
        <v>37.878809671500001</v>
      </c>
      <c r="BF296" s="325">
        <v>36.254882305400002</v>
      </c>
      <c r="BG296" s="325">
        <v>34.008720660400002</v>
      </c>
      <c r="BH296" s="657">
        <f t="shared" si="13"/>
        <v>37.880000000000003</v>
      </c>
      <c r="BI296" s="657">
        <f t="shared" si="14"/>
        <v>36.25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E297" s="325">
        <v>92.3278907065</v>
      </c>
      <c r="BF297" s="325">
        <v>72.840598969599995</v>
      </c>
      <c r="BG297" s="325">
        <v>71.165781734800007</v>
      </c>
      <c r="BH297" s="657">
        <f t="shared" si="13"/>
        <v>92.33</v>
      </c>
      <c r="BI297" s="657">
        <f t="shared" si="14"/>
        <v>72.84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E298" s="325">
        <v>27.321827220399999</v>
      </c>
      <c r="BF298" s="325">
        <v>16.2323321308</v>
      </c>
      <c r="BG298" s="325">
        <v>13.031098501400001</v>
      </c>
      <c r="BH298" s="657">
        <f t="shared" si="13"/>
        <v>27.32</v>
      </c>
      <c r="BI298" s="657">
        <f t="shared" si="14"/>
        <v>16.23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E299" s="325">
        <v>12.511213445999999</v>
      </c>
      <c r="BF299" s="325">
        <v>12.2964777538</v>
      </c>
      <c r="BG299" s="325">
        <v>11.6350910951</v>
      </c>
      <c r="BH299" s="657">
        <f t="shared" si="13"/>
        <v>12.51</v>
      </c>
      <c r="BI299" s="657">
        <f t="shared" si="14"/>
        <v>12.3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E300" s="325">
        <v>23.8677260505</v>
      </c>
      <c r="BF300" s="325">
        <v>20.417504553899999</v>
      </c>
      <c r="BG300" s="325">
        <v>23.955181612200001</v>
      </c>
      <c r="BH300" s="657">
        <f t="shared" si="13"/>
        <v>23.87</v>
      </c>
      <c r="BI300" s="657">
        <f t="shared" si="14"/>
        <v>20.420000000000002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E301" s="325">
        <v>28.627123989600001</v>
      </c>
      <c r="BF301" s="325">
        <v>23.894284531099999</v>
      </c>
      <c r="BG301" s="325">
        <v>22.544410526099998</v>
      </c>
      <c r="BH301" s="657">
        <f t="shared" si="13"/>
        <v>28.63</v>
      </c>
      <c r="BI301" s="657">
        <f t="shared" si="14"/>
        <v>23.89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E302" s="325">
        <v>56.675815610199997</v>
      </c>
      <c r="BF302" s="325">
        <v>52.9912294051</v>
      </c>
      <c r="BG302" s="325">
        <v>42.453937514099998</v>
      </c>
      <c r="BH302" s="657">
        <f t="shared" si="13"/>
        <v>56.68</v>
      </c>
      <c r="BI302" s="657">
        <f t="shared" si="14"/>
        <v>52.99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E303" s="325">
        <v>372.3959843838</v>
      </c>
      <c r="BF303" s="325">
        <v>338.70942410800001</v>
      </c>
      <c r="BG303" s="325">
        <v>419.59237626509997</v>
      </c>
      <c r="BH303" s="657">
        <f t="shared" si="13"/>
        <v>372.4</v>
      </c>
      <c r="BI303" s="657">
        <f t="shared" si="14"/>
        <v>338.71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E304" s="325">
        <v>259.7468404256</v>
      </c>
      <c r="BF304" s="325">
        <v>218.3229215618</v>
      </c>
      <c r="BG304" s="325">
        <v>234.91422048410001</v>
      </c>
      <c r="BH304" s="657">
        <f t="shared" si="13"/>
        <v>259.75</v>
      </c>
      <c r="BI304" s="657">
        <f t="shared" si="14"/>
        <v>218.32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E305" s="325">
        <v>13.8241103902</v>
      </c>
      <c r="BF305" s="325">
        <v>11.668164554100001</v>
      </c>
      <c r="BG305" s="325">
        <v>16.113150881100001</v>
      </c>
      <c r="BH305" s="657">
        <f t="shared" si="13"/>
        <v>13.82</v>
      </c>
      <c r="BI305" s="657">
        <f t="shared" si="14"/>
        <v>11.67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E306" s="325">
        <v>4.4453828504999997</v>
      </c>
      <c r="BF306" s="325">
        <v>2.4145417354999998</v>
      </c>
      <c r="BG306" s="325">
        <v>4.0014888464</v>
      </c>
      <c r="BH306" s="657">
        <f t="shared" si="13"/>
        <v>4.45</v>
      </c>
      <c r="BI306" s="657">
        <f t="shared" si="14"/>
        <v>2.41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E307" s="325">
        <v>94.379650717499999</v>
      </c>
      <c r="BF307" s="325">
        <v>106.30379625659999</v>
      </c>
      <c r="BG307" s="325">
        <v>164.5635160535</v>
      </c>
      <c r="BH307" s="657">
        <f t="shared" si="13"/>
        <v>94.38</v>
      </c>
      <c r="BI307" s="657">
        <f t="shared" si="14"/>
        <v>106.3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E308" s="325">
        <v>58.749262561599998</v>
      </c>
      <c r="BF308" s="325">
        <v>54.161672150599998</v>
      </c>
      <c r="BG308" s="325">
        <v>60.510193676699998</v>
      </c>
      <c r="BH308" s="657">
        <f t="shared" si="13"/>
        <v>58.75</v>
      </c>
      <c r="BI308" s="657">
        <f t="shared" si="14"/>
        <v>54.16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E309" s="325">
        <v>33.8136967035</v>
      </c>
      <c r="BF309" s="325">
        <v>31.2476762577</v>
      </c>
      <c r="BG309" s="325">
        <v>34.874808062</v>
      </c>
      <c r="BH309" s="657">
        <f t="shared" si="13"/>
        <v>33.81</v>
      </c>
      <c r="BI309" s="657">
        <f t="shared" si="14"/>
        <v>31.25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E310" s="325">
        <v>8.0504513885000009</v>
      </c>
      <c r="BF310" s="325">
        <v>8.8336559929000007</v>
      </c>
      <c r="BG310" s="325">
        <v>10.275571978</v>
      </c>
      <c r="BH310" s="657">
        <f t="shared" si="13"/>
        <v>8.0500000000000007</v>
      </c>
      <c r="BI310" s="657">
        <f t="shared" si="14"/>
        <v>8.83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E311" s="325">
        <v>16.885114469600001</v>
      </c>
      <c r="BF311" s="325">
        <v>14.0803399</v>
      </c>
      <c r="BG311" s="325">
        <v>15.3598136367</v>
      </c>
      <c r="BH311" s="657">
        <f t="shared" si="13"/>
        <v>16.89</v>
      </c>
      <c r="BI311" s="657">
        <f t="shared" si="14"/>
        <v>14.08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E312" s="325">
        <v>291.83674587040002</v>
      </c>
      <c r="BF312" s="325">
        <v>258.82920232480001</v>
      </c>
      <c r="BG312" s="325">
        <v>229.14596124720001</v>
      </c>
      <c r="BH312" s="657">
        <f t="shared" si="13"/>
        <v>291.83999999999997</v>
      </c>
      <c r="BI312" s="657">
        <f t="shared" si="14"/>
        <v>258.83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E313" s="325">
        <v>5.293701113</v>
      </c>
      <c r="BF313" s="325">
        <v>6.5874658851000003</v>
      </c>
      <c r="BG313" s="325">
        <v>4.4957482081000002</v>
      </c>
      <c r="BH313" s="657">
        <f t="shared" si="13"/>
        <v>5.29</v>
      </c>
      <c r="BI313" s="657">
        <f t="shared" si="14"/>
        <v>6.59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E314" s="325">
        <v>96.888699559599999</v>
      </c>
      <c r="BF314" s="325">
        <v>75.883877885900006</v>
      </c>
      <c r="BG314" s="325">
        <v>67.874366792999993</v>
      </c>
      <c r="BH314" s="657">
        <f t="shared" si="13"/>
        <v>96.89</v>
      </c>
      <c r="BI314" s="657">
        <f t="shared" si="14"/>
        <v>75.88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E315" s="325">
        <v>69.626617983200006</v>
      </c>
      <c r="BF315" s="325">
        <v>73.783203155400003</v>
      </c>
      <c r="BG315" s="325">
        <v>64.4683944043</v>
      </c>
      <c r="BH315" s="657">
        <f t="shared" si="13"/>
        <v>69.63</v>
      </c>
      <c r="BI315" s="657">
        <f t="shared" si="14"/>
        <v>73.78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E316" s="325">
        <v>17.5017381366</v>
      </c>
      <c r="BF316" s="325">
        <v>15.414676956499999</v>
      </c>
      <c r="BG316" s="325">
        <v>12.1148405686</v>
      </c>
      <c r="BH316" s="657">
        <f t="shared" si="13"/>
        <v>17.5</v>
      </c>
      <c r="BI316" s="657">
        <f t="shared" si="14"/>
        <v>15.41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E317" s="325">
        <v>52.124879846600003</v>
      </c>
      <c r="BF317" s="325">
        <v>58.3685261989</v>
      </c>
      <c r="BG317" s="325">
        <v>52.353553835699998</v>
      </c>
      <c r="BH317" s="657">
        <f t="shared" si="13"/>
        <v>52.12</v>
      </c>
      <c r="BI317" s="657">
        <f t="shared" si="14"/>
        <v>58.37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E318" s="325">
        <v>120.02772721460001</v>
      </c>
      <c r="BF318" s="325">
        <v>102.5746553984</v>
      </c>
      <c r="BG318" s="325">
        <v>92.307451841800003</v>
      </c>
      <c r="BH318" s="657">
        <f t="shared" si="13"/>
        <v>120.03</v>
      </c>
      <c r="BI318" s="657">
        <f t="shared" si="14"/>
        <v>102.57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E319" s="325">
        <v>4.9358855385</v>
      </c>
      <c r="BF319" s="325">
        <v>3.2529477546000001</v>
      </c>
      <c r="BG319" s="325">
        <v>4.2644638972999998</v>
      </c>
      <c r="BH319" s="657">
        <f t="shared" si="13"/>
        <v>4.9400000000000004</v>
      </c>
      <c r="BI319" s="657">
        <f t="shared" si="14"/>
        <v>3.25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E320" s="325">
        <v>21.158067790499999</v>
      </c>
      <c r="BF320" s="325">
        <v>15.770572649</v>
      </c>
      <c r="BG320" s="325">
        <v>14.481813128600001</v>
      </c>
      <c r="BH320" s="657">
        <f t="shared" si="13"/>
        <v>21.16</v>
      </c>
      <c r="BI320" s="657">
        <f t="shared" si="14"/>
        <v>15.77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E321" s="325">
        <v>28.298192167300002</v>
      </c>
      <c r="BF321" s="325">
        <v>27.977033144</v>
      </c>
      <c r="BG321" s="325">
        <v>23.233686239299999</v>
      </c>
      <c r="BH321" s="657">
        <f t="shared" si="13"/>
        <v>28.3</v>
      </c>
      <c r="BI321" s="657">
        <f t="shared" si="14"/>
        <v>27.98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E322" s="325">
        <v>65.635581718300003</v>
      </c>
      <c r="BF322" s="325">
        <v>55.574101850799998</v>
      </c>
      <c r="BG322" s="325">
        <v>50.327488576599997</v>
      </c>
      <c r="BH322" s="657">
        <f t="shared" si="13"/>
        <v>65.64</v>
      </c>
      <c r="BI322" s="657">
        <f t="shared" si="14"/>
        <v>55.57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E323" s="325">
        <v>6.4699697756000001</v>
      </c>
      <c r="BF323" s="325">
        <v>3.4908117522</v>
      </c>
      <c r="BG323" s="325">
        <v>5.2993697817000003</v>
      </c>
      <c r="BH323" s="657">
        <f t="shared" si="13"/>
        <v>6.47</v>
      </c>
      <c r="BI323" s="657">
        <f t="shared" si="14"/>
        <v>3.49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E324" s="325">
        <v>2.9401846514000001</v>
      </c>
      <c r="BF324" s="325">
        <v>1.1766048926999999</v>
      </c>
      <c r="BG324" s="325">
        <v>2.7842917166999999</v>
      </c>
      <c r="BH324" s="657">
        <f t="shared" si="13"/>
        <v>2.94</v>
      </c>
      <c r="BI324" s="657">
        <f t="shared" si="14"/>
        <v>1.18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E325" s="325">
        <v>3.5297851242</v>
      </c>
      <c r="BF325" s="325">
        <v>2.3142068595</v>
      </c>
      <c r="BG325" s="325">
        <v>2.515078065</v>
      </c>
      <c r="BH325" s="657">
        <f t="shared" si="13"/>
        <v>3.53</v>
      </c>
      <c r="BI325" s="657">
        <f t="shared" si="14"/>
        <v>2.31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E326" s="325">
        <v>203.52728560599999</v>
      </c>
      <c r="BF326" s="325">
        <v>176.06669813190001</v>
      </c>
      <c r="BG326" s="325">
        <v>122.4296743698</v>
      </c>
      <c r="BH326" s="657">
        <f t="shared" ref="BH326:BH389" si="16">ROUND(BE326,2)</f>
        <v>203.53</v>
      </c>
      <c r="BI326" s="657">
        <f t="shared" ref="BI326:BI389" si="17">ROUND(BF326,2)</f>
        <v>176.07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E327" s="325">
        <v>22.2041867893</v>
      </c>
      <c r="BF327" s="325">
        <v>20.516374540699999</v>
      </c>
      <c r="BG327" s="325">
        <v>12.082100173900001</v>
      </c>
      <c r="BH327" s="657">
        <f t="shared" si="16"/>
        <v>22.2</v>
      </c>
      <c r="BI327" s="657">
        <f t="shared" si="17"/>
        <v>20.52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E328" s="325">
        <v>181.3230988167</v>
      </c>
      <c r="BF328" s="325">
        <v>155.5503235912</v>
      </c>
      <c r="BG328" s="325">
        <v>110.34757419589999</v>
      </c>
      <c r="BH328" s="657">
        <f t="shared" si="16"/>
        <v>181.32</v>
      </c>
      <c r="BI328" s="657">
        <f t="shared" si="17"/>
        <v>155.55000000000001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E329" s="325">
        <v>63.216289795800002</v>
      </c>
      <c r="BF329" s="325">
        <v>54.144781542099999</v>
      </c>
      <c r="BG329" s="325">
        <v>46.9965432236</v>
      </c>
      <c r="BH329" s="657">
        <f t="shared" si="16"/>
        <v>63.22</v>
      </c>
      <c r="BI329" s="657">
        <f t="shared" si="17"/>
        <v>54.14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E330" s="325">
        <v>39.460052150499997</v>
      </c>
      <c r="BF330" s="325">
        <v>32.558338808000002</v>
      </c>
      <c r="BG330" s="325">
        <v>26.986963708200001</v>
      </c>
      <c r="BH330" s="657">
        <f t="shared" si="16"/>
        <v>39.46</v>
      </c>
      <c r="BI330" s="657">
        <f t="shared" si="17"/>
        <v>32.56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E331" s="325">
        <v>19.353333174799999</v>
      </c>
      <c r="BF331" s="325">
        <v>17.1629886144</v>
      </c>
      <c r="BG331" s="325">
        <v>16.530965691399999</v>
      </c>
      <c r="BH331" s="657">
        <f t="shared" si="16"/>
        <v>19.350000000000001</v>
      </c>
      <c r="BI331" s="657">
        <f t="shared" si="17"/>
        <v>17.16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E332" s="325">
        <v>4.4029044705000002</v>
      </c>
      <c r="BF332" s="325">
        <v>4.4234541196999997</v>
      </c>
      <c r="BG332" s="325">
        <v>3.478613824</v>
      </c>
      <c r="BH332" s="657">
        <f t="shared" si="16"/>
        <v>4.4000000000000004</v>
      </c>
      <c r="BI332" s="657">
        <f t="shared" si="17"/>
        <v>4.42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E333" s="325">
        <v>20.450698366299999</v>
      </c>
      <c r="BF333" s="325">
        <v>22.044224506799999</v>
      </c>
      <c r="BG333" s="325">
        <v>22.920749040899999</v>
      </c>
      <c r="BH333" s="657">
        <f t="shared" si="16"/>
        <v>20.45</v>
      </c>
      <c r="BI333" s="657">
        <f t="shared" si="17"/>
        <v>22.04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E334" s="325">
        <v>44.495697152200002</v>
      </c>
      <c r="BF334" s="325">
        <v>40.895368413</v>
      </c>
      <c r="BG334" s="325">
        <v>41.3433705518</v>
      </c>
      <c r="BH334" s="657">
        <f t="shared" si="16"/>
        <v>44.5</v>
      </c>
      <c r="BI334" s="657">
        <f t="shared" si="17"/>
        <v>40.9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E335" s="325">
        <v>3.4408870345999998</v>
      </c>
      <c r="BF335" s="325">
        <v>6.5919641585999997</v>
      </c>
      <c r="BG335" s="325">
        <v>3.3939055149000001</v>
      </c>
      <c r="BH335" s="657">
        <f t="shared" si="16"/>
        <v>3.44</v>
      </c>
      <c r="BI335" s="657">
        <f t="shared" si="17"/>
        <v>6.59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E336" s="325">
        <v>41.054810117599999</v>
      </c>
      <c r="BF336" s="325">
        <v>34.3034042544</v>
      </c>
      <c r="BG336" s="325">
        <v>37.949465036900001</v>
      </c>
      <c r="BH336" s="657">
        <f t="shared" si="16"/>
        <v>41.05</v>
      </c>
      <c r="BI336" s="657">
        <f t="shared" si="17"/>
        <v>34.299999999999997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E337" s="325">
        <v>62.540588269399997</v>
      </c>
      <c r="BF337" s="325">
        <v>52.603527763300001</v>
      </c>
      <c r="BG337" s="325">
        <v>48.2370255903</v>
      </c>
      <c r="BH337" s="657">
        <f t="shared" si="16"/>
        <v>62.54</v>
      </c>
      <c r="BI337" s="657">
        <f t="shared" si="17"/>
        <v>52.6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E338" s="325">
        <v>4.1815219262000003</v>
      </c>
      <c r="BF338" s="325">
        <v>3.3010750028000002</v>
      </c>
      <c r="BG338" s="325">
        <v>5.2361414616999999</v>
      </c>
      <c r="BH338" s="657">
        <f t="shared" si="16"/>
        <v>4.18</v>
      </c>
      <c r="BI338" s="657">
        <f t="shared" si="17"/>
        <v>3.3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E339" s="325">
        <v>27.2250935241</v>
      </c>
      <c r="BF339" s="325">
        <v>19.380019416</v>
      </c>
      <c r="BG339" s="325">
        <v>14.7383854348</v>
      </c>
      <c r="BH339" s="657">
        <f t="shared" si="16"/>
        <v>27.23</v>
      </c>
      <c r="BI339" s="657">
        <f t="shared" si="17"/>
        <v>19.38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E340" s="325">
        <v>21.435604939299999</v>
      </c>
      <c r="BF340" s="325">
        <v>22.398107280800001</v>
      </c>
      <c r="BG340" s="325">
        <v>20.172638854199999</v>
      </c>
      <c r="BH340" s="657">
        <f t="shared" si="16"/>
        <v>21.44</v>
      </c>
      <c r="BI340" s="657">
        <f t="shared" si="17"/>
        <v>22.4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E341" s="325">
        <v>7.5040464576000003</v>
      </c>
      <c r="BF341" s="325">
        <v>6.3185870371000004</v>
      </c>
      <c r="BG341" s="325">
        <v>7.1174700017000001</v>
      </c>
      <c r="BH341" s="657">
        <f t="shared" si="16"/>
        <v>7.5</v>
      </c>
      <c r="BI341" s="657">
        <f t="shared" si="17"/>
        <v>6.32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E342" s="325">
        <v>2.1943214221999998</v>
      </c>
      <c r="BF342" s="325">
        <v>1.2057390266000001</v>
      </c>
      <c r="BG342" s="325">
        <v>0.9723898379</v>
      </c>
      <c r="BH342" s="657">
        <f t="shared" si="16"/>
        <v>2.19</v>
      </c>
      <c r="BI342" s="657">
        <f t="shared" si="17"/>
        <v>1.21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E343" s="325">
        <v>844.46658614859996</v>
      </c>
      <c r="BF343" s="325">
        <v>747.64652762690002</v>
      </c>
      <c r="BG343" s="325">
        <v>878.07020499739997</v>
      </c>
      <c r="BH343" s="657">
        <f t="shared" si="16"/>
        <v>844.47</v>
      </c>
      <c r="BI343" s="657">
        <f t="shared" si="17"/>
        <v>747.65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E344" s="325">
        <v>79.704755582700002</v>
      </c>
      <c r="BF344" s="325">
        <v>82.856345725500006</v>
      </c>
      <c r="BG344" s="325">
        <v>102.24609989690001</v>
      </c>
      <c r="BH344" s="657">
        <f t="shared" si="16"/>
        <v>79.7</v>
      </c>
      <c r="BI344" s="657">
        <f t="shared" si="17"/>
        <v>82.86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E345" s="325">
        <v>58.825035435799997</v>
      </c>
      <c r="BF345" s="325">
        <v>48.652051122000003</v>
      </c>
      <c r="BG345" s="325">
        <v>41.603141133100003</v>
      </c>
      <c r="BH345" s="657">
        <f t="shared" si="16"/>
        <v>58.83</v>
      </c>
      <c r="BI345" s="657">
        <f t="shared" si="17"/>
        <v>48.65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E346" s="325">
        <v>84.563819367400001</v>
      </c>
      <c r="BF346" s="325">
        <v>63.025133113800003</v>
      </c>
      <c r="BG346" s="325">
        <v>58.586024189699998</v>
      </c>
      <c r="BH346" s="657">
        <f t="shared" si="16"/>
        <v>84.56</v>
      </c>
      <c r="BI346" s="657">
        <f t="shared" si="17"/>
        <v>63.03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E347" s="325">
        <v>4.1810332300000003E-2</v>
      </c>
      <c r="BF347" s="325">
        <v>1.8256274100000001E-2</v>
      </c>
      <c r="BG347" s="325">
        <v>9.9080123699999995E-2</v>
      </c>
      <c r="BH347" s="657">
        <f t="shared" si="16"/>
        <v>0.04</v>
      </c>
      <c r="BI347" s="657">
        <f t="shared" si="17"/>
        <v>0.02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E348" s="325">
        <v>22.001400718100001</v>
      </c>
      <c r="BF348" s="325">
        <v>20.729899939300001</v>
      </c>
      <c r="BG348" s="325">
        <v>21.4642574091</v>
      </c>
      <c r="BH348" s="657">
        <f t="shared" si="16"/>
        <v>22</v>
      </c>
      <c r="BI348" s="657">
        <f t="shared" si="17"/>
        <v>20.73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E349" s="325">
        <v>551.67009968360003</v>
      </c>
      <c r="BF349" s="325">
        <v>481.2866984026</v>
      </c>
      <c r="BG349" s="325">
        <v>604.45769031810005</v>
      </c>
      <c r="BH349" s="657">
        <f t="shared" si="16"/>
        <v>551.66999999999996</v>
      </c>
      <c r="BI349" s="657">
        <f t="shared" si="17"/>
        <v>481.29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E350" s="325">
        <v>8.3139246366999995</v>
      </c>
      <c r="BF350" s="325">
        <v>13.5683079755</v>
      </c>
      <c r="BG350" s="325">
        <v>14.1046778359</v>
      </c>
      <c r="BH350" s="657">
        <f t="shared" si="16"/>
        <v>8.31</v>
      </c>
      <c r="BI350" s="657">
        <f t="shared" si="17"/>
        <v>13.57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E351" s="325">
        <v>39.345740392000003</v>
      </c>
      <c r="BF351" s="325">
        <v>37.509835074100003</v>
      </c>
      <c r="BG351" s="325">
        <v>35.509234090900001</v>
      </c>
      <c r="BH351" s="657">
        <f t="shared" si="16"/>
        <v>39.35</v>
      </c>
      <c r="BI351" s="657">
        <f t="shared" si="17"/>
        <v>37.51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E352" s="325">
        <v>292.58370148659998</v>
      </c>
      <c r="BF352" s="325">
        <v>344.00065437090001</v>
      </c>
      <c r="BG352" s="325">
        <v>291.83904012900001</v>
      </c>
      <c r="BH352" s="657">
        <f t="shared" si="16"/>
        <v>292.58</v>
      </c>
      <c r="BI352" s="657">
        <f t="shared" si="17"/>
        <v>344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E353" s="325">
        <v>276.96552216089998</v>
      </c>
      <c r="BF353" s="325">
        <v>331.67180199090001</v>
      </c>
      <c r="BG353" s="325">
        <v>277.53404361169999</v>
      </c>
      <c r="BH353" s="657">
        <f t="shared" si="16"/>
        <v>276.97000000000003</v>
      </c>
      <c r="BI353" s="657">
        <f t="shared" si="17"/>
        <v>331.67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E354" s="325">
        <v>15.6181793257</v>
      </c>
      <c r="BF354" s="325">
        <v>12.328852380000001</v>
      </c>
      <c r="BG354" s="325">
        <v>14.304996517299999</v>
      </c>
      <c r="BH354" s="657">
        <f t="shared" si="16"/>
        <v>15.62</v>
      </c>
      <c r="BI354" s="657">
        <f t="shared" si="17"/>
        <v>12.33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E355" s="325">
        <v>80.912589958599995</v>
      </c>
      <c r="BF355" s="325">
        <v>68.239932350800004</v>
      </c>
      <c r="BG355" s="325">
        <v>86.470557157900004</v>
      </c>
      <c r="BH355" s="657">
        <f t="shared" si="16"/>
        <v>80.91</v>
      </c>
      <c r="BI355" s="657">
        <f t="shared" si="17"/>
        <v>68.239999999999995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E356" s="325">
        <v>53.697419646999997</v>
      </c>
      <c r="BF356" s="325">
        <v>45.133023766999997</v>
      </c>
      <c r="BG356" s="325">
        <v>56.738279604399999</v>
      </c>
      <c r="BH356" s="657">
        <f t="shared" si="16"/>
        <v>53.7</v>
      </c>
      <c r="BI356" s="657">
        <f t="shared" si="17"/>
        <v>45.13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E357" s="325">
        <v>1.3587695366000001</v>
      </c>
      <c r="BF357" s="325">
        <v>1.1564321493</v>
      </c>
      <c r="BG357" s="325">
        <v>1.0282464393999999</v>
      </c>
      <c r="BH357" s="657">
        <f t="shared" si="16"/>
        <v>1.36</v>
      </c>
      <c r="BI357" s="657">
        <f t="shared" si="17"/>
        <v>1.1599999999999999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E358" s="325">
        <v>25.856400775000001</v>
      </c>
      <c r="BF358" s="325">
        <v>21.950476434500001</v>
      </c>
      <c r="BG358" s="325">
        <v>28.704031114100001</v>
      </c>
      <c r="BH358" s="657">
        <f t="shared" si="16"/>
        <v>25.86</v>
      </c>
      <c r="BI358" s="657">
        <f t="shared" si="17"/>
        <v>21.95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E359" s="325">
        <v>9.5300220305999996</v>
      </c>
      <c r="BF359" s="325">
        <v>9.9523045386</v>
      </c>
      <c r="BG359" s="325">
        <v>22.303124704399998</v>
      </c>
      <c r="BH359" s="657">
        <f t="shared" si="16"/>
        <v>9.5299999999999994</v>
      </c>
      <c r="BI359" s="657">
        <f t="shared" si="17"/>
        <v>9.9499999999999993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E360" s="325">
        <v>1042.2933027096999</v>
      </c>
      <c r="BF360" s="325">
        <v>1170.0215183302</v>
      </c>
      <c r="BG360" s="325">
        <v>1126.7481910782999</v>
      </c>
      <c r="BH360" s="657">
        <f t="shared" si="16"/>
        <v>1042.29</v>
      </c>
      <c r="BI360" s="657">
        <f t="shared" si="17"/>
        <v>1170.02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E361" s="325">
        <v>34.151745856700003</v>
      </c>
      <c r="BF361" s="325">
        <v>52.160048827899999</v>
      </c>
      <c r="BG361" s="325">
        <v>69.680205512000001</v>
      </c>
      <c r="BH361" s="657">
        <f t="shared" si="16"/>
        <v>34.15</v>
      </c>
      <c r="BI361" s="657">
        <f t="shared" si="17"/>
        <v>52.16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E362" s="325">
        <v>20.1782044827</v>
      </c>
      <c r="BF362" s="325">
        <v>25.1039711329</v>
      </c>
      <c r="BG362" s="325">
        <v>34.3760942571</v>
      </c>
      <c r="BH362" s="657">
        <f t="shared" si="16"/>
        <v>20.18</v>
      </c>
      <c r="BI362" s="657">
        <f t="shared" si="17"/>
        <v>25.1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E363" s="325">
        <v>13.973541374</v>
      </c>
      <c r="BF363" s="325">
        <v>27.056077694999999</v>
      </c>
      <c r="BG363" s="325">
        <v>35.3041112549</v>
      </c>
      <c r="BH363" s="657">
        <f t="shared" si="16"/>
        <v>13.97</v>
      </c>
      <c r="BI363" s="657">
        <f t="shared" si="17"/>
        <v>27.06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E364" s="325">
        <v>121.6305202102</v>
      </c>
      <c r="BF364" s="325">
        <v>226.60333958780001</v>
      </c>
      <c r="BG364" s="325">
        <v>194.18769882309999</v>
      </c>
      <c r="BH364" s="657">
        <f t="shared" si="16"/>
        <v>121.63</v>
      </c>
      <c r="BI364" s="657">
        <f t="shared" si="17"/>
        <v>226.6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E365" s="325">
        <v>121.58353810849999</v>
      </c>
      <c r="BF365" s="325">
        <v>226.60333958780001</v>
      </c>
      <c r="BG365" s="325">
        <v>194.18769882309999</v>
      </c>
      <c r="BH365" s="657">
        <f t="shared" si="16"/>
        <v>121.58</v>
      </c>
      <c r="BI365" s="657">
        <f t="shared" si="17"/>
        <v>226.6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E366" s="325">
        <v>7.6478154611000004</v>
      </c>
      <c r="BF366" s="325">
        <v>6.1444200563000004</v>
      </c>
      <c r="BG366" s="325">
        <v>6.5311306635999999</v>
      </c>
      <c r="BH366" s="657">
        <f t="shared" si="16"/>
        <v>7.65</v>
      </c>
      <c r="BI366" s="657">
        <f t="shared" si="17"/>
        <v>6.14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E367" s="325">
        <v>103.8950816186</v>
      </c>
      <c r="BF367" s="325">
        <v>160.83724342240001</v>
      </c>
      <c r="BG367" s="325">
        <v>175.70229852439999</v>
      </c>
      <c r="BH367" s="657">
        <f t="shared" si="16"/>
        <v>103.9</v>
      </c>
      <c r="BI367" s="657">
        <f t="shared" si="17"/>
        <v>160.84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E368" s="325">
        <v>7.0415661060000003</v>
      </c>
      <c r="BF368" s="325">
        <v>57.260545926799999</v>
      </c>
      <c r="BG368" s="325">
        <v>9.5292781088999998</v>
      </c>
      <c r="BH368" s="657">
        <f t="shared" si="16"/>
        <v>7.04</v>
      </c>
      <c r="BI368" s="657">
        <f t="shared" si="17"/>
        <v>57.26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E369" s="325">
        <v>2.9934095189000001</v>
      </c>
      <c r="BF369" s="325">
        <v>2.3583130075000001</v>
      </c>
      <c r="BG369" s="325">
        <v>2.4169957841</v>
      </c>
      <c r="BH369" s="657">
        <f t="shared" si="16"/>
        <v>2.99</v>
      </c>
      <c r="BI369" s="657">
        <f t="shared" si="17"/>
        <v>2.36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E370" s="325">
        <v>5.6654039000000002E-3</v>
      </c>
      <c r="BF370" s="325">
        <v>2.8171747999999998E-3</v>
      </c>
      <c r="BG370" s="325">
        <v>7.9957420999999997E-3</v>
      </c>
      <c r="BH370" s="657">
        <f t="shared" si="16"/>
        <v>0.01</v>
      </c>
      <c r="BI370" s="657">
        <f t="shared" si="17"/>
        <v>0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E371" s="325">
        <v>4.6982101700000001E-2</v>
      </c>
      <c r="BF371" s="325">
        <v>0</v>
      </c>
      <c r="BG371" s="325">
        <v>0</v>
      </c>
      <c r="BH371" s="657">
        <f t="shared" si="16"/>
        <v>0.05</v>
      </c>
      <c r="BI371" s="657">
        <f t="shared" si="17"/>
        <v>0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E372" s="325">
        <v>43.259415936000003</v>
      </c>
      <c r="BF372" s="325">
        <v>160.2629917024</v>
      </c>
      <c r="BG372" s="325">
        <v>47.058630188400002</v>
      </c>
      <c r="BH372" s="657">
        <f t="shared" si="16"/>
        <v>43.26</v>
      </c>
      <c r="BI372" s="657">
        <f t="shared" si="17"/>
        <v>160.26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E373" s="325">
        <v>3.8018209996999999</v>
      </c>
      <c r="BF373" s="325">
        <v>2.1603382912</v>
      </c>
      <c r="BG373" s="325">
        <v>3.0106620185000001</v>
      </c>
      <c r="BH373" s="657">
        <f t="shared" si="16"/>
        <v>3.8</v>
      </c>
      <c r="BI373" s="657">
        <f t="shared" si="17"/>
        <v>2.16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E374" s="325">
        <v>15.7274223078</v>
      </c>
      <c r="BF374" s="325">
        <v>14.5493448414</v>
      </c>
      <c r="BG374" s="325">
        <v>21.509402787900001</v>
      </c>
      <c r="BH374" s="657">
        <f t="shared" si="16"/>
        <v>15.73</v>
      </c>
      <c r="BI374" s="657">
        <f t="shared" si="17"/>
        <v>14.55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E375" s="325">
        <v>23.7301726285</v>
      </c>
      <c r="BF375" s="325">
        <v>143.55330856980001</v>
      </c>
      <c r="BG375" s="325">
        <v>22.538565382000002</v>
      </c>
      <c r="BH375" s="657">
        <f t="shared" si="16"/>
        <v>23.73</v>
      </c>
      <c r="BI375" s="657">
        <f t="shared" si="17"/>
        <v>143.55000000000001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E376" s="325">
        <v>706.6259449954</v>
      </c>
      <c r="BF376" s="325">
        <v>626.25175602210004</v>
      </c>
      <c r="BG376" s="325">
        <v>708.3986711581</v>
      </c>
      <c r="BH376" s="657">
        <f t="shared" si="16"/>
        <v>706.63</v>
      </c>
      <c r="BI376" s="657">
        <f t="shared" si="17"/>
        <v>626.25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E377" s="325">
        <v>50.5681738575</v>
      </c>
      <c r="BF377" s="325">
        <v>58.066687994200002</v>
      </c>
      <c r="BG377" s="325">
        <v>71.793685374399999</v>
      </c>
      <c r="BH377" s="657">
        <f t="shared" si="16"/>
        <v>50.57</v>
      </c>
      <c r="BI377" s="657">
        <f t="shared" si="17"/>
        <v>58.07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E378" s="325">
        <v>469.9873252809</v>
      </c>
      <c r="BF378" s="325">
        <v>436.6914334407</v>
      </c>
      <c r="BG378" s="325">
        <v>484.6455561706</v>
      </c>
      <c r="BH378" s="657">
        <f t="shared" si="16"/>
        <v>469.99</v>
      </c>
      <c r="BI378" s="657">
        <f t="shared" si="17"/>
        <v>436.69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E379" s="325">
        <v>186.07044585700001</v>
      </c>
      <c r="BF379" s="325">
        <v>131.49363458720001</v>
      </c>
      <c r="BG379" s="325">
        <v>151.95942961310001</v>
      </c>
      <c r="BH379" s="657">
        <f t="shared" si="16"/>
        <v>186.07</v>
      </c>
      <c r="BI379" s="657">
        <f t="shared" si="17"/>
        <v>131.49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E380" s="325">
        <v>32.562167498900003</v>
      </c>
      <c r="BF380" s="325">
        <v>23.2022232803</v>
      </c>
      <c r="BG380" s="325">
        <v>29.081550776299999</v>
      </c>
      <c r="BH380" s="657">
        <f t="shared" si="16"/>
        <v>32.56</v>
      </c>
      <c r="BI380" s="657">
        <f t="shared" si="17"/>
        <v>23.2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E381" s="325">
        <v>30.677605164599999</v>
      </c>
      <c r="BF381" s="325">
        <v>21.9192796464</v>
      </c>
      <c r="BG381" s="325">
        <v>28.425989930899998</v>
      </c>
      <c r="BH381" s="657">
        <f t="shared" si="16"/>
        <v>30.68</v>
      </c>
      <c r="BI381" s="657">
        <f t="shared" si="17"/>
        <v>21.92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E382" s="325">
        <v>1.8845623343</v>
      </c>
      <c r="BF382" s="325">
        <v>1.2829436339</v>
      </c>
      <c r="BG382" s="325">
        <v>0.65556084540000004</v>
      </c>
      <c r="BH382" s="657">
        <f t="shared" si="16"/>
        <v>1.88</v>
      </c>
      <c r="BI382" s="657">
        <f t="shared" si="17"/>
        <v>1.28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E383" s="325">
        <v>4.9063299625000001</v>
      </c>
      <c r="BF383" s="325">
        <v>3.3388789510999999</v>
      </c>
      <c r="BG383" s="325">
        <v>3.2807036900000002</v>
      </c>
      <c r="BH383" s="657">
        <f t="shared" si="16"/>
        <v>4.91</v>
      </c>
      <c r="BI383" s="657">
        <f t="shared" si="17"/>
        <v>3.34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E384" s="325">
        <v>99.157178250000001</v>
      </c>
      <c r="BF384" s="325">
        <v>78.202279958600002</v>
      </c>
      <c r="BG384" s="325">
        <v>75.060730930399998</v>
      </c>
      <c r="BH384" s="657">
        <f t="shared" si="16"/>
        <v>99.16</v>
      </c>
      <c r="BI384" s="657">
        <f t="shared" si="17"/>
        <v>78.2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E385" s="325">
        <v>697.783463643</v>
      </c>
      <c r="BF385" s="325">
        <v>524.09556974220004</v>
      </c>
      <c r="BG385" s="325">
        <v>854.49478539899997</v>
      </c>
      <c r="BH385" s="657">
        <f t="shared" si="16"/>
        <v>697.78</v>
      </c>
      <c r="BI385" s="657">
        <f t="shared" si="17"/>
        <v>524.1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E386" s="325">
        <v>16.978958800299999</v>
      </c>
      <c r="BF386" s="325">
        <v>48.692284366700001</v>
      </c>
      <c r="BG386" s="325">
        <v>19.538304739600001</v>
      </c>
      <c r="BH386" s="657">
        <f t="shared" si="16"/>
        <v>16.98</v>
      </c>
      <c r="BI386" s="657">
        <f t="shared" si="17"/>
        <v>48.69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E387" s="325">
        <v>16.7720378745</v>
      </c>
      <c r="BF387" s="325">
        <v>31.153237889100001</v>
      </c>
      <c r="BG387" s="325">
        <v>18.9249044528</v>
      </c>
      <c r="BH387" s="657">
        <f t="shared" si="16"/>
        <v>16.77</v>
      </c>
      <c r="BI387" s="657">
        <f t="shared" si="17"/>
        <v>31.15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E388" s="325">
        <v>0.20692092579999999</v>
      </c>
      <c r="BF388" s="325">
        <v>17.539046477599999</v>
      </c>
      <c r="BG388" s="325">
        <v>0.61340028680000003</v>
      </c>
      <c r="BH388" s="657">
        <f t="shared" si="16"/>
        <v>0.21</v>
      </c>
      <c r="BI388" s="657">
        <f t="shared" si="17"/>
        <v>17.54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E390" s="325">
        <v>680.8045048427</v>
      </c>
      <c r="BF390" s="325">
        <v>475.40328537549999</v>
      </c>
      <c r="BG390" s="325">
        <v>834.95648065939997</v>
      </c>
      <c r="BH390" s="657">
        <f t="shared" ref="BH390:BH392" si="19">ROUND(BE390,2)</f>
        <v>680.8</v>
      </c>
      <c r="BI390" s="657">
        <f t="shared" ref="BI390:BI392" si="20">ROUND(BF390,2)</f>
        <v>475.4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E391" s="325">
        <v>4.05438469E-2</v>
      </c>
      <c r="BF391" s="325">
        <v>0.39718903300000002</v>
      </c>
      <c r="BG391" s="325">
        <v>0.1055705817</v>
      </c>
      <c r="BH391" s="657">
        <f t="shared" si="19"/>
        <v>0.04</v>
      </c>
      <c r="BI391" s="657">
        <f t="shared" si="20"/>
        <v>0.4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E392" s="325">
        <v>680.76396099579995</v>
      </c>
      <c r="BF392" s="325">
        <v>475.00609634249997</v>
      </c>
      <c r="BG392" s="325">
        <v>834.85091007769995</v>
      </c>
      <c r="BH392" s="657">
        <f t="shared" si="19"/>
        <v>680.76</v>
      </c>
      <c r="BI392" s="657">
        <f t="shared" si="20"/>
        <v>475.01</v>
      </c>
      <c r="BJ392" s="657">
        <f t="shared" si="21"/>
        <v>834.85</v>
      </c>
    </row>
    <row r="393" spans="1:62" s="325" customFormat="1" ht="12.75" customHeight="1">
      <c r="A393" s="697" t="s">
        <v>584</v>
      </c>
      <c r="B393" s="698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694" t="s">
        <v>553</v>
      </c>
      <c r="P393" s="695"/>
      <c r="Q393" s="695"/>
      <c r="R393" s="695"/>
      <c r="S393" s="695"/>
      <c r="T393" s="695"/>
      <c r="U393" s="695"/>
      <c r="V393" s="695"/>
      <c r="W393" s="695"/>
      <c r="X393" s="695"/>
      <c r="Y393" s="695"/>
      <c r="Z393" s="696"/>
      <c r="AA393" s="694" t="s">
        <v>553</v>
      </c>
      <c r="AB393" s="695"/>
      <c r="AC393" s="695"/>
      <c r="AD393" s="695"/>
      <c r="AE393" s="695"/>
      <c r="AF393" s="695"/>
      <c r="AG393" s="695"/>
      <c r="AH393" s="695"/>
      <c r="AI393" s="695"/>
      <c r="AJ393" s="695"/>
      <c r="AK393" s="695"/>
      <c r="AL393" s="696"/>
    </row>
    <row r="394" spans="1:62" s="325" customFormat="1" ht="14.25" customHeight="1">
      <c r="A394" s="699"/>
      <c r="B394" s="700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A458" si="27">IFERROR(((BA5-AZ5)*100/AZ5),"n.a.")</f>
        <v>19.283283483028843</v>
      </c>
      <c r="BB395" s="667"/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667"/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667"/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667"/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667"/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667"/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667"/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667"/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667"/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667"/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667"/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667"/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667"/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667"/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667"/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667"/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667"/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667"/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667"/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667"/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667"/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667"/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667"/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667"/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667"/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667"/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667"/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667"/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667"/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667"/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667"/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667"/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667"/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667"/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667"/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667"/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667"/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667"/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667"/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667"/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667"/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667"/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667"/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667"/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667"/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667"/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667"/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667"/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667"/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667"/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667"/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667"/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667"/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667"/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667"/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667"/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667"/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667"/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667"/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667"/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667"/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667"/>
    </row>
    <row r="457" spans="1:54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667"/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667"/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A522" si="42">IFERROR(((BA69-AZ69)*100/AZ69),"n.a.")</f>
        <v>-100</v>
      </c>
      <c r="BB459" s="667"/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667"/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667"/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667"/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667"/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667"/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667"/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667"/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667"/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667"/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667"/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667"/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667"/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667"/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667"/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667"/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667"/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667"/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667"/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667"/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667"/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667"/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667"/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667"/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667"/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667"/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667"/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667"/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667"/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667"/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667"/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667"/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667"/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667"/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667"/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667"/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667"/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667"/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667"/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667"/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667"/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667"/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667"/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667"/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667"/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667"/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667"/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667"/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667"/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667"/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667"/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667"/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667"/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667"/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667"/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667"/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667"/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667"/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667"/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667"/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667"/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667"/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667"/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667"/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A586" si="58">IFERROR(((BA133-AZ133)*100/AZ133),"n.a.")</f>
        <v>44.615626473824861</v>
      </c>
      <c r="BB523" s="667"/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667"/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667"/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667"/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667"/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667"/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667"/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667"/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667"/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667"/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667"/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667"/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667"/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667"/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667"/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667"/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667"/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667"/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667"/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667"/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667"/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667"/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667"/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667"/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667"/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667"/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667"/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667"/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667"/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667"/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667"/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667"/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667"/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667"/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667"/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667"/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667"/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667"/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667"/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667"/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667"/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667"/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667"/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667"/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667"/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667"/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667"/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667"/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667"/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667"/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667"/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667"/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667"/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667"/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667"/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667"/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667"/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667"/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667"/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667"/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667"/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667"/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667"/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667"/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A650" si="74">IFERROR(((BA197-AZ197)*100/AZ197),"n.a.")</f>
        <v>47.771092574866678</v>
      </c>
      <c r="BB587" s="667"/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667"/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667"/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667"/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667"/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667"/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667"/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667"/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667"/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667"/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667"/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667"/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667"/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667"/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667"/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667"/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667"/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667"/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667"/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667"/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667"/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667"/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667"/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667"/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667"/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667"/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667"/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667"/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667"/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667"/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667"/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667"/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667"/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667"/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667"/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667"/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667"/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667"/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667"/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667"/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667"/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667"/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667"/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667"/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667"/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667"/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667"/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667"/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667"/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667"/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667"/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667"/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667"/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667"/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667"/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667"/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667"/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667"/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667"/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667"/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667"/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667"/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667"/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667"/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A714" si="90">IFERROR(((BA261-AZ261)*100/AZ261),"n.a.")</f>
        <v>-11.336803351529761</v>
      </c>
      <c r="BB651" s="667"/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667"/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667"/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667"/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667"/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667"/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667"/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667"/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667"/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667"/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667"/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667"/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667"/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667"/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667"/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667"/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667"/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667"/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667"/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667"/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667"/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667"/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667"/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667"/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667"/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667"/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667"/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667"/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667"/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667"/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667"/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667"/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667"/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667"/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667"/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667"/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667"/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667"/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667"/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667"/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667"/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667"/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667"/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667"/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667"/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667"/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667"/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667"/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667"/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667"/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667"/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667"/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667"/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667"/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667"/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667"/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667"/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667"/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667"/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667"/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667"/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667"/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667"/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667"/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A778" si="105">IFERROR(((BA325-AZ325)*100/AZ325),"n.a.")</f>
        <v>9.0909090909090899</v>
      </c>
      <c r="BB715" s="667"/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667"/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667"/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667"/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667"/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667"/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667"/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667"/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667"/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667"/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667"/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667"/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667"/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667"/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667"/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667"/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667"/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667"/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667"/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667"/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667"/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667"/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667"/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667"/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667"/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667"/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667"/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667"/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667"/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667"/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667"/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667"/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667"/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667"/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667"/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667"/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667"/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667"/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667"/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667"/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667"/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667"/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667"/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667"/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667"/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667"/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667"/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667"/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667"/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667"/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667"/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667"/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667"/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667"/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667"/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667"/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667"/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667"/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667"/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667"/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667"/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667"/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667"/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667"/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A782" si="122">IFERROR(((BA389-AZ389)*100/AZ389),"n.a.")</f>
        <v>n.a.</v>
      </c>
      <c r="BB779" s="667"/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667"/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667"/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667"/>
    </row>
    <row r="783" spans="1:54" s="325" customFormat="1" ht="12.75" customHeight="1">
      <c r="A783" s="697" t="s">
        <v>585</v>
      </c>
      <c r="B783" s="698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694" t="s">
        <v>553</v>
      </c>
      <c r="P783" s="695"/>
      <c r="Q783" s="695"/>
      <c r="R783" s="695"/>
      <c r="S783" s="695"/>
      <c r="T783" s="695"/>
      <c r="U783" s="695"/>
      <c r="V783" s="695"/>
      <c r="W783" s="695"/>
      <c r="X783" s="695"/>
      <c r="Y783" s="695"/>
      <c r="Z783" s="696"/>
      <c r="AA783" s="694" t="s">
        <v>553</v>
      </c>
      <c r="AB783" s="695"/>
      <c r="AC783" s="695"/>
      <c r="AD783" s="695"/>
      <c r="AE783" s="695"/>
      <c r="AF783" s="695"/>
      <c r="AG783" s="695"/>
      <c r="AH783" s="695"/>
      <c r="AI783" s="695"/>
      <c r="AJ783" s="695"/>
      <c r="AK783" s="695"/>
      <c r="AL783" s="696"/>
      <c r="AT783" s="370"/>
    </row>
    <row r="784" spans="1:54" s="325" customFormat="1" ht="27.6">
      <c r="A784" s="699"/>
      <c r="B784" s="700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A848" si="130">IFERROR(((BA5-AO5)*100/AO5),"n.a.")</f>
        <v>35.730579842284925</v>
      </c>
      <c r="BB785" s="668"/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668"/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668"/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668"/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668"/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668"/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668"/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668"/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668"/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668"/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668"/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668"/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668"/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668"/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668"/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668"/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668"/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668"/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668"/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668"/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668"/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668"/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668"/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668"/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668"/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668"/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668"/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668"/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668"/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668"/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668"/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668"/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668"/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668"/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668"/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668"/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668"/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668"/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668"/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668"/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668"/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668"/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668"/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668"/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668"/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668"/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668"/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668"/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668"/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668"/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668"/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668"/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668"/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668"/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668"/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668"/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668"/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668"/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668"/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668"/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668"/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668"/>
    </row>
    <row r="847" spans="1:54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668"/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668"/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A912" si="219">IFERROR(((BA69-AO69)*100/AO69),"n.a.")</f>
        <v>-100</v>
      </c>
      <c r="BB849" s="668"/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668"/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668"/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668"/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668"/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668"/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668"/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668"/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668"/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668"/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668"/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668"/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668"/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668"/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668"/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668"/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668"/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668"/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668"/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668"/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668"/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668"/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668"/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668"/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668"/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668"/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668"/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668"/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668"/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668"/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668"/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668"/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668"/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668"/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668"/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668"/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668"/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668"/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668"/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668"/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668"/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668"/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668"/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668"/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668"/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668"/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668"/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668"/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668"/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668"/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668"/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668"/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668"/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668"/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668"/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668"/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668"/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668"/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668"/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668"/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668"/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668"/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668"/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668"/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A976" si="308">IFERROR(((BA133-AO133)*100/AO133),"n.a.")</f>
        <v>-18.95154185022027</v>
      </c>
      <c r="BB913" s="668"/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668"/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668"/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668"/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668"/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668"/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668"/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668"/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668"/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668"/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668"/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668"/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668"/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668"/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668"/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668"/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668"/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668"/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668"/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668"/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668"/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668"/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668"/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668"/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668"/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668"/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668"/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668"/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668"/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668"/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668"/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668"/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668"/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668"/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668"/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668"/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668"/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668"/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668"/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668"/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668"/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668"/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668"/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668"/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668"/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668"/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668"/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668"/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668"/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668"/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668"/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668"/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668"/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668"/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668"/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668"/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668"/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668"/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668"/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668"/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668"/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668"/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668"/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668"/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A1040" si="397">IFERROR(((BA197-AO197)*100/AO197),"n.a.")</f>
        <v>5.8682341415625716</v>
      </c>
      <c r="BB977" s="668"/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668"/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668"/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668"/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668"/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668"/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668"/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668"/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668"/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668"/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668"/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668"/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668"/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668"/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668"/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668"/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668"/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668"/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668"/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668"/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668"/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668"/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668"/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668"/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668"/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668"/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668"/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668"/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668"/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668"/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668"/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668"/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668"/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668"/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668"/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668"/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668"/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668"/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668"/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668"/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668"/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668"/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668"/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668"/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668"/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668"/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668"/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668"/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668"/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668"/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668"/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668"/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668"/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668"/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668"/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668"/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668"/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668"/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668"/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668"/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668"/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668"/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668"/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668"/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A1104" si="486">IFERROR(((BA261-AO261)*100/AO261),"n.a.")</f>
        <v>-16.549169554307557</v>
      </c>
      <c r="BB1041" s="668"/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668"/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668"/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668"/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668"/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668"/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668"/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668"/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668"/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668"/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668"/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668"/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668"/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668"/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668"/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668"/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668"/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668"/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668"/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668"/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668"/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668"/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668"/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668"/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668"/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668"/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668"/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668"/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668"/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668"/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668"/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668"/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668"/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668"/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668"/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668"/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668"/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668"/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668"/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668"/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668"/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668"/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668"/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668"/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668"/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668"/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668"/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668"/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668"/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668"/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668"/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668"/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668"/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668"/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668"/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668"/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668"/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668"/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668"/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668"/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668"/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668"/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668"/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668"/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A1168" si="575">IFERROR(((BA325-AO325)*100/AO325),"n.a.")</f>
        <v>36.95652173913043</v>
      </c>
      <c r="BB1105" s="668"/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668"/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668"/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668"/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668"/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668"/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668"/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668"/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668"/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668"/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668"/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668"/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668"/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668"/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668"/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668"/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668"/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668"/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668"/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668"/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668"/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668"/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668"/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668"/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668"/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668"/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668"/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668"/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668"/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668"/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668"/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668"/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668"/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668"/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668"/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668"/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668"/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668"/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668"/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668"/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668"/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668"/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668"/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668"/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668"/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668"/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668"/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668"/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668"/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668"/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668"/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668"/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668"/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668"/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668"/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668"/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668"/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668"/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668"/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668"/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668"/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668"/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668"/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668"/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A1172" si="664">IFERROR(((BA389-AO389)*100/AO389),"n.a.")</f>
        <v>n.a.</v>
      </c>
      <c r="BB1169" s="668"/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668"/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668"/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668"/>
    </row>
    <row r="1173" spans="1:54" s="325" customFormat="1" ht="13.8">
      <c r="A1173" s="697" t="s">
        <v>174</v>
      </c>
      <c r="B1173" s="698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694" t="s">
        <v>553</v>
      </c>
      <c r="P1173" s="695"/>
      <c r="Q1173" s="695"/>
      <c r="R1173" s="695"/>
      <c r="S1173" s="695"/>
      <c r="T1173" s="695"/>
      <c r="U1173" s="695"/>
      <c r="V1173" s="695"/>
      <c r="W1173" s="695"/>
      <c r="X1173" s="695"/>
      <c r="Y1173" s="695"/>
      <c r="Z1173" s="696"/>
      <c r="AA1173" s="694" t="s">
        <v>553</v>
      </c>
      <c r="AB1173" s="695"/>
      <c r="AC1173" s="695"/>
      <c r="AD1173" s="695"/>
      <c r="AE1173" s="695"/>
      <c r="AF1173" s="695"/>
      <c r="AG1173" s="695"/>
      <c r="AH1173" s="695"/>
      <c r="AI1173" s="695"/>
      <c r="AJ1173" s="695"/>
      <c r="AK1173" s="695"/>
      <c r="AL1173" s="696"/>
    </row>
    <row r="1174" spans="1:54" s="325" customFormat="1" ht="27.6">
      <c r="A1174" s="699"/>
      <c r="B1174" s="700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667"/>
    </row>
    <row r="1176" spans="1:54" s="325" customFormat="1" ht="14.25" customHeight="1">
      <c r="A1176" s="327"/>
      <c r="B1176" s="327" t="s">
        <v>177</v>
      </c>
      <c r="C1176" s="370">
        <f t="shared" ref="C1176:AF1176" si="695">C6*100/C$5</f>
        <v>12.278387550842409</v>
      </c>
      <c r="D1176" s="370">
        <f t="shared" si="695"/>
        <v>19.689405112125304</v>
      </c>
      <c r="E1176" s="370">
        <f t="shared" si="695"/>
        <v>22.291380191929218</v>
      </c>
      <c r="F1176" s="370">
        <f t="shared" si="695"/>
        <v>21.394259416407859</v>
      </c>
      <c r="G1176" s="370">
        <f t="shared" si="695"/>
        <v>19.461201724704683</v>
      </c>
      <c r="H1176" s="370">
        <f t="shared" si="695"/>
        <v>21.832113950600778</v>
      </c>
      <c r="I1176" s="370">
        <f t="shared" si="695"/>
        <v>20.423974241294985</v>
      </c>
      <c r="J1176" s="370">
        <f t="shared" si="695"/>
        <v>20.879287209920239</v>
      </c>
      <c r="K1176" s="370">
        <f t="shared" si="695"/>
        <v>22.145925676850101</v>
      </c>
      <c r="L1176" s="370">
        <f t="shared" si="695"/>
        <v>17.66795094139761</v>
      </c>
      <c r="M1176" s="370">
        <f t="shared" si="695"/>
        <v>18.422402921750258</v>
      </c>
      <c r="N1176" s="370">
        <f t="shared" si="695"/>
        <v>20.786199559993445</v>
      </c>
      <c r="O1176" s="370">
        <f t="shared" si="695"/>
        <v>20.390227356698247</v>
      </c>
      <c r="P1176" s="370">
        <f t="shared" si="695"/>
        <v>21.534000133676297</v>
      </c>
      <c r="Q1176" s="370">
        <f t="shared" si="695"/>
        <v>14.351647862563144</v>
      </c>
      <c r="R1176" s="370">
        <f t="shared" si="695"/>
        <v>20.388756287911288</v>
      </c>
      <c r="S1176" s="370">
        <f t="shared" si="695"/>
        <v>17.014634078714639</v>
      </c>
      <c r="T1176" s="370">
        <f t="shared" si="695"/>
        <v>19.118016220194303</v>
      </c>
      <c r="U1176" s="370">
        <f t="shared" si="695"/>
        <v>16.583442147200952</v>
      </c>
      <c r="V1176" s="370">
        <f t="shared" si="695"/>
        <v>15.034567973875436</v>
      </c>
      <c r="W1176" s="370">
        <f t="shared" si="695"/>
        <v>20.137026301663983</v>
      </c>
      <c r="X1176" s="370">
        <f t="shared" si="695"/>
        <v>15.892362488433934</v>
      </c>
      <c r="Y1176" s="370">
        <f t="shared" si="695"/>
        <v>18.081645515494653</v>
      </c>
      <c r="Z1176" s="370">
        <f t="shared" si="695"/>
        <v>20.038996207027662</v>
      </c>
      <c r="AA1176" s="370">
        <f t="shared" si="695"/>
        <v>15.958190284002063</v>
      </c>
      <c r="AB1176" s="370">
        <f t="shared" si="695"/>
        <v>15.564091219546661</v>
      </c>
      <c r="AC1176" s="370">
        <f t="shared" si="695"/>
        <v>18.000852079401461</v>
      </c>
      <c r="AD1176" s="370">
        <f t="shared" si="695"/>
        <v>15.460086237596128</v>
      </c>
      <c r="AE1176" s="370">
        <f t="shared" si="695"/>
        <v>16.995495383625617</v>
      </c>
      <c r="AF1176" s="370">
        <f t="shared" si="695"/>
        <v>17.706281883728821</v>
      </c>
      <c r="AG1176" s="370">
        <f t="shared" ref="AG1176:AH1176" si="696">AG6*100/AG$5</f>
        <v>17.347941405498638</v>
      </c>
      <c r="AH1176" s="370">
        <f t="shared" si="696"/>
        <v>14.728781916610908</v>
      </c>
      <c r="AI1176" s="370">
        <f t="shared" ref="AI1176:AJ1176" si="697">AI6*100/AI$5</f>
        <v>15.412799006343713</v>
      </c>
      <c r="AJ1176" s="370">
        <f t="shared" si="697"/>
        <v>16.008058836857543</v>
      </c>
      <c r="AK1176" s="370">
        <f t="shared" ref="AK1176:AL1176" si="698">AK6*100/AK$5</f>
        <v>13.552926266859076</v>
      </c>
      <c r="AL1176" s="370">
        <f t="shared" si="698"/>
        <v>15.384443666962417</v>
      </c>
      <c r="AM1176" s="370">
        <f t="shared" ref="AM1176:AN1176" si="699">AM6*100/AM$5</f>
        <v>14.021439239601658</v>
      </c>
      <c r="AN1176" s="370">
        <f t="shared" si="699"/>
        <v>13.278938779377388</v>
      </c>
      <c r="AO1176" s="370">
        <f t="shared" ref="AO1176:AT1176" si="700">AO6*100/AO$5</f>
        <v>16.016971681661797</v>
      </c>
      <c r="AP1176" s="370">
        <f t="shared" si="700"/>
        <v>12.794368673550592</v>
      </c>
      <c r="AQ1176" s="370">
        <f t="shared" si="700"/>
        <v>11.866223556800161</v>
      </c>
      <c r="AR1176" s="370">
        <f t="shared" si="700"/>
        <v>13.3937191592233</v>
      </c>
      <c r="AS1176" s="370">
        <f t="shared" si="700"/>
        <v>10.659756208901921</v>
      </c>
      <c r="AT1176" s="370">
        <f t="shared" si="700"/>
        <v>13.423086050515778</v>
      </c>
      <c r="AU1176" s="370">
        <f t="shared" ref="AU1176:AV1176" si="701">AU6*100/AU$5</f>
        <v>13.050339192235874</v>
      </c>
      <c r="AV1176" s="370">
        <f t="shared" si="701"/>
        <v>12.426973338877792</v>
      </c>
      <c r="AW1176" s="370">
        <f t="shared" ref="AW1176:AX1176" si="702">AW6*100/AW$5</f>
        <v>9.6049114955084907</v>
      </c>
      <c r="AX1176" s="370">
        <f t="shared" si="702"/>
        <v>10.727612513754925</v>
      </c>
      <c r="AY1176" s="370">
        <f t="shared" ref="AY1176:BA1176" si="703">AY6*100/AY$5</f>
        <v>10.684647451621423</v>
      </c>
      <c r="AZ1176" s="370">
        <f t="shared" si="703"/>
        <v>7.9066931199143315</v>
      </c>
      <c r="BA1176" s="370">
        <f t="shared" si="703"/>
        <v>11.122918779405165</v>
      </c>
      <c r="BB1176" s="667"/>
    </row>
    <row r="1177" spans="1:54" s="325" customFormat="1" ht="13.8">
      <c r="A1177" s="329"/>
      <c r="B1177" s="329" t="s">
        <v>178</v>
      </c>
      <c r="C1177" s="370">
        <f t="shared" ref="C1177:AF1177" si="704">C7*100/C$5</f>
        <v>6.3643468423734229</v>
      </c>
      <c r="D1177" s="370">
        <f t="shared" si="704"/>
        <v>11.485622631860341</v>
      </c>
      <c r="E1177" s="370">
        <f t="shared" si="704"/>
        <v>14.476703659902414</v>
      </c>
      <c r="F1177" s="370">
        <f t="shared" si="704"/>
        <v>13.436312026560216</v>
      </c>
      <c r="G1177" s="370">
        <f t="shared" si="704"/>
        <v>11.6153558026122</v>
      </c>
      <c r="H1177" s="370">
        <f t="shared" si="704"/>
        <v>15.781069803184998</v>
      </c>
      <c r="I1177" s="370">
        <f t="shared" si="704"/>
        <v>11.804204634339458</v>
      </c>
      <c r="J1177" s="370">
        <f t="shared" si="704"/>
        <v>12.290077755801049</v>
      </c>
      <c r="K1177" s="370">
        <f t="shared" si="704"/>
        <v>11.021112489165963</v>
      </c>
      <c r="L1177" s="370">
        <f t="shared" si="704"/>
        <v>9.6265067802571771</v>
      </c>
      <c r="M1177" s="370">
        <f t="shared" si="704"/>
        <v>11.721974223654808</v>
      </c>
      <c r="N1177" s="370">
        <f t="shared" si="704"/>
        <v>12.676205918803637</v>
      </c>
      <c r="O1177" s="370">
        <f t="shared" si="704"/>
        <v>13.109765576891627</v>
      </c>
      <c r="P1177" s="370">
        <f t="shared" si="704"/>
        <v>12.778547973618338</v>
      </c>
      <c r="Q1177" s="370">
        <f t="shared" si="704"/>
        <v>8.5694517779436659</v>
      </c>
      <c r="R1177" s="370">
        <f t="shared" si="704"/>
        <v>11.857993489548209</v>
      </c>
      <c r="S1177" s="370">
        <f t="shared" si="704"/>
        <v>10.782760122568737</v>
      </c>
      <c r="T1177" s="370">
        <f t="shared" si="704"/>
        <v>11.178782558862391</v>
      </c>
      <c r="U1177" s="370">
        <f t="shared" si="704"/>
        <v>11.156413116440302</v>
      </c>
      <c r="V1177" s="370">
        <f t="shared" si="704"/>
        <v>7.6746785913918387</v>
      </c>
      <c r="W1177" s="370">
        <f t="shared" si="704"/>
        <v>12.163478260869566</v>
      </c>
      <c r="X1177" s="370">
        <f t="shared" si="704"/>
        <v>9.3808696357139389</v>
      </c>
      <c r="Y1177" s="370">
        <f t="shared" si="704"/>
        <v>12.36112526656178</v>
      </c>
      <c r="Z1177" s="370">
        <f t="shared" si="704"/>
        <v>13.084873552132503</v>
      </c>
      <c r="AA1177" s="370">
        <f t="shared" si="704"/>
        <v>11.197437064250494</v>
      </c>
      <c r="AB1177" s="370">
        <f t="shared" si="704"/>
        <v>9.097014975590227</v>
      </c>
      <c r="AC1177" s="370">
        <f t="shared" si="704"/>
        <v>11.671097351035508</v>
      </c>
      <c r="AD1177" s="370">
        <f t="shared" si="704"/>
        <v>10.810217936008367</v>
      </c>
      <c r="AE1177" s="370">
        <f t="shared" si="704"/>
        <v>10.84679455567027</v>
      </c>
      <c r="AF1177" s="370">
        <f t="shared" si="704"/>
        <v>10.190904723096324</v>
      </c>
      <c r="AG1177" s="370">
        <f t="shared" ref="AG1177:AH1177" si="705">AG7*100/AG$5</f>
        <v>11.471488699615936</v>
      </c>
      <c r="AH1177" s="370">
        <f t="shared" si="705"/>
        <v>8.8989071421775758</v>
      </c>
      <c r="AI1177" s="370">
        <f t="shared" ref="AI1177:AJ1177" si="706">AI7*100/AI$5</f>
        <v>9.8476293737803218</v>
      </c>
      <c r="AJ1177" s="370">
        <f t="shared" si="706"/>
        <v>10.868551120409583</v>
      </c>
      <c r="AK1177" s="370">
        <f t="shared" ref="AK1177:AL1177" si="707">AK7*100/AK$5</f>
        <v>8.1173367170021162</v>
      </c>
      <c r="AL1177" s="370">
        <f t="shared" si="707"/>
        <v>9.863040497703949</v>
      </c>
      <c r="AM1177" s="370">
        <f t="shared" ref="AM1177:AN1177" si="708">AM7*100/AM$5</f>
        <v>8.9581870665077812</v>
      </c>
      <c r="AN1177" s="370">
        <f t="shared" si="708"/>
        <v>8.8323698100015839</v>
      </c>
      <c r="AO1177" s="370">
        <f t="shared" ref="AO1177:AT1177" si="709">AO7*100/AO$5</f>
        <v>10.522470836532976</v>
      </c>
      <c r="AP1177" s="370">
        <f t="shared" si="709"/>
        <v>8.2806837262431916</v>
      </c>
      <c r="AQ1177" s="370">
        <f t="shared" si="709"/>
        <v>7.1786160126859881</v>
      </c>
      <c r="AR1177" s="370">
        <f t="shared" si="709"/>
        <v>8.1435881275251187</v>
      </c>
      <c r="AS1177" s="370">
        <f t="shared" si="709"/>
        <v>6.0415547539122576</v>
      </c>
      <c r="AT1177" s="370">
        <f t="shared" si="709"/>
        <v>8.7663573737989164</v>
      </c>
      <c r="AU1177" s="370">
        <f t="shared" ref="AU1177:AV1177" si="710">AU7*100/AU$5</f>
        <v>8.5747191077450999</v>
      </c>
      <c r="AV1177" s="370">
        <f t="shared" si="710"/>
        <v>8.16219154040318</v>
      </c>
      <c r="AW1177" s="370">
        <f t="shared" ref="AW1177:AX1177" si="711">AW7*100/AW$5</f>
        <v>5.053114626308477</v>
      </c>
      <c r="AX1177" s="370">
        <f t="shared" si="711"/>
        <v>7.343883728443787</v>
      </c>
      <c r="AY1177" s="370">
        <f t="shared" ref="AY1177:BA1177" si="712">AY7*100/AY$5</f>
        <v>6.5395342249177038</v>
      </c>
      <c r="AZ1177" s="370">
        <f t="shared" si="712"/>
        <v>4.7567508611610405</v>
      </c>
      <c r="BA1177" s="370">
        <f t="shared" si="712"/>
        <v>7.2497236122425228</v>
      </c>
      <c r="BB1177" s="667"/>
    </row>
    <row r="1178" spans="1:54" s="325" customFormat="1" ht="13.8">
      <c r="A1178" s="327"/>
      <c r="B1178" s="327" t="s">
        <v>179</v>
      </c>
      <c r="C1178" s="370">
        <f t="shared" ref="C1178:AF1178" si="713">C8*100/C$5</f>
        <v>1.5958687035293915</v>
      </c>
      <c r="D1178" s="370">
        <f t="shared" si="713"/>
        <v>2.078711129363167</v>
      </c>
      <c r="E1178" s="370">
        <f t="shared" si="713"/>
        <v>2.2486472052186603</v>
      </c>
      <c r="F1178" s="370">
        <f t="shared" si="713"/>
        <v>2.0033336239323485</v>
      </c>
      <c r="G1178" s="370">
        <f t="shared" si="713"/>
        <v>1.7136488833457879</v>
      </c>
      <c r="H1178" s="370">
        <f t="shared" si="713"/>
        <v>1.6326069210794336</v>
      </c>
      <c r="I1178" s="370">
        <f t="shared" si="713"/>
        <v>1.5677303699955782</v>
      </c>
      <c r="J1178" s="370">
        <f t="shared" si="713"/>
        <v>1.5714921899533481</v>
      </c>
      <c r="K1178" s="370">
        <f t="shared" si="713"/>
        <v>1.8334189331658217</v>
      </c>
      <c r="L1178" s="370">
        <f t="shared" si="713"/>
        <v>1.6233967072418014</v>
      </c>
      <c r="M1178" s="370">
        <f t="shared" si="713"/>
        <v>2.1722093353732941</v>
      </c>
      <c r="N1178" s="370">
        <f t="shared" si="713"/>
        <v>3.0032602788544902</v>
      </c>
      <c r="O1178" s="370">
        <f t="shared" si="713"/>
        <v>1.7919204685635604</v>
      </c>
      <c r="P1178" s="370">
        <f t="shared" si="713"/>
        <v>1.6424072944134092</v>
      </c>
      <c r="Q1178" s="370">
        <f t="shared" si="713"/>
        <v>1.0975365511716404</v>
      </c>
      <c r="R1178" s="370">
        <f t="shared" si="713"/>
        <v>1.3760964959986217</v>
      </c>
      <c r="S1178" s="370">
        <f t="shared" si="713"/>
        <v>1.2557634609763675</v>
      </c>
      <c r="T1178" s="370">
        <f t="shared" si="713"/>
        <v>1.6717763802655528</v>
      </c>
      <c r="U1178" s="370">
        <f t="shared" si="713"/>
        <v>1.1682601914901434</v>
      </c>
      <c r="V1178" s="370">
        <f t="shared" si="713"/>
        <v>1.4872003933814413</v>
      </c>
      <c r="W1178" s="370">
        <f t="shared" si="713"/>
        <v>2.094685990338164</v>
      </c>
      <c r="X1178" s="370">
        <f t="shared" si="713"/>
        <v>1.7995287125878905</v>
      </c>
      <c r="Y1178" s="370">
        <f t="shared" si="713"/>
        <v>1.4821635464148442</v>
      </c>
      <c r="Z1178" s="370">
        <f t="shared" si="713"/>
        <v>1.2357763537387207</v>
      </c>
      <c r="AA1178" s="370">
        <f t="shared" si="713"/>
        <v>1.5366734409111955</v>
      </c>
      <c r="AB1178" s="370">
        <f t="shared" si="713"/>
        <v>0.94468014952038404</v>
      </c>
      <c r="AC1178" s="370">
        <f t="shared" si="713"/>
        <v>1.377322735676102</v>
      </c>
      <c r="AD1178" s="370">
        <f t="shared" si="713"/>
        <v>0.81449292100982695</v>
      </c>
      <c r="AE1178" s="370">
        <f t="shared" si="713"/>
        <v>1.4561654349633444</v>
      </c>
      <c r="AF1178" s="370">
        <f t="shared" si="713"/>
        <v>2.1006570651309455</v>
      </c>
      <c r="AG1178" s="370">
        <f t="shared" ref="AG1178:AH1178" si="714">AG8*100/AG$5</f>
        <v>1.0485786112137341</v>
      </c>
      <c r="AH1178" s="370">
        <f t="shared" si="714"/>
        <v>1.0973418615858994</v>
      </c>
      <c r="AI1178" s="370">
        <f t="shared" ref="AI1178:AJ1178" si="715">AI8*100/AI$5</f>
        <v>1.3365276794669356</v>
      </c>
      <c r="AJ1178" s="370">
        <f t="shared" si="715"/>
        <v>0.8979918828075385</v>
      </c>
      <c r="AK1178" s="370">
        <f t="shared" ref="AK1178:AL1178" si="716">AK8*100/AK$5</f>
        <v>1.2814242585201931</v>
      </c>
      <c r="AL1178" s="370">
        <f t="shared" si="716"/>
        <v>0.92775613545612989</v>
      </c>
      <c r="AM1178" s="370">
        <f t="shared" ref="AM1178:AN1178" si="717">AM8*100/AM$5</f>
        <v>1.0064270245832114</v>
      </c>
      <c r="AN1178" s="370">
        <f t="shared" si="717"/>
        <v>1.1929420758850175</v>
      </c>
      <c r="AO1178" s="370">
        <f t="shared" ref="AO1178:AT1178" si="718">AO8*100/AO$5</f>
        <v>0.80042196502852003</v>
      </c>
      <c r="AP1178" s="370">
        <f t="shared" si="718"/>
        <v>0.68924072672666603</v>
      </c>
      <c r="AQ1178" s="370">
        <f t="shared" si="718"/>
        <v>1.0631262863119539</v>
      </c>
      <c r="AR1178" s="370">
        <f t="shared" si="718"/>
        <v>0.95287491022915327</v>
      </c>
      <c r="AS1178" s="370">
        <f t="shared" si="718"/>
        <v>0.93398049869384991</v>
      </c>
      <c r="AT1178" s="370">
        <f t="shared" si="718"/>
        <v>1.2597134398494658</v>
      </c>
      <c r="AU1178" s="370">
        <f t="shared" ref="AU1178:AV1178" si="719">AU8*100/AU$5</f>
        <v>0.93940001111277605</v>
      </c>
      <c r="AV1178" s="370">
        <f t="shared" si="719"/>
        <v>0.88202138913488459</v>
      </c>
      <c r="AW1178" s="370">
        <f t="shared" ref="AW1178:AX1178" si="720">AW8*100/AW$5</f>
        <v>0.88302320525193823</v>
      </c>
      <c r="AX1178" s="370">
        <f t="shared" si="720"/>
        <v>0.89575217841820565</v>
      </c>
      <c r="AY1178" s="370">
        <f t="shared" ref="AY1178:BA1178" si="721">AY8*100/AY$5</f>
        <v>0.93466974457578733</v>
      </c>
      <c r="AZ1178" s="370">
        <f t="shared" si="721"/>
        <v>0.84518807967827259</v>
      </c>
      <c r="BA1178" s="370">
        <f t="shared" si="721"/>
        <v>0.89800044887034303</v>
      </c>
      <c r="BB1178" s="667"/>
    </row>
    <row r="1179" spans="1:54" s="325" customFormat="1" ht="13.8">
      <c r="A1179" s="329"/>
      <c r="B1179" s="329" t="s">
        <v>180</v>
      </c>
      <c r="C1179" s="370">
        <f t="shared" ref="C1179:AF1179" si="722">C9*100/C$5</f>
        <v>0.10699574262299329</v>
      </c>
      <c r="D1179" s="370">
        <f t="shared" si="722"/>
        <v>0.29780122994749098</v>
      </c>
      <c r="E1179" s="370">
        <f t="shared" si="722"/>
        <v>0.23772042004981911</v>
      </c>
      <c r="F1179" s="370">
        <f t="shared" si="722"/>
        <v>9.9416855755980013E-2</v>
      </c>
      <c r="G1179" s="370">
        <f t="shared" si="722"/>
        <v>1.1832293508914709E-3</v>
      </c>
      <c r="H1179" s="370">
        <f t="shared" si="722"/>
        <v>0.14648534802317245</v>
      </c>
      <c r="I1179" s="370">
        <f t="shared" si="722"/>
        <v>1.3276162245028538E-3</v>
      </c>
      <c r="J1179" s="370">
        <f t="shared" si="722"/>
        <v>2.3707148872506236E-3</v>
      </c>
      <c r="K1179" s="370">
        <f t="shared" si="722"/>
        <v>3.9235981278159171E-4</v>
      </c>
      <c r="L1179" s="370">
        <f t="shared" si="722"/>
        <v>0.14087438745603884</v>
      </c>
      <c r="M1179" s="370">
        <f t="shared" si="722"/>
        <v>0.27693488520115112</v>
      </c>
      <c r="N1179" s="370">
        <f t="shared" si="722"/>
        <v>0.44409468272825398</v>
      </c>
      <c r="O1179" s="370">
        <f t="shared" si="722"/>
        <v>0.41340518189949144</v>
      </c>
      <c r="P1179" s="370">
        <f t="shared" si="722"/>
        <v>0.13949767899147708</v>
      </c>
      <c r="Q1179" s="370">
        <f t="shared" si="722"/>
        <v>2.4681018071765117E-3</v>
      </c>
      <c r="R1179" s="370">
        <f t="shared" si="722"/>
        <v>0.12517087543039723</v>
      </c>
      <c r="S1179" s="370">
        <f t="shared" si="722"/>
        <v>1.0782721612848693E-3</v>
      </c>
      <c r="T1179" s="370">
        <f t="shared" si="722"/>
        <v>0.24727449060352855</v>
      </c>
      <c r="U1179" s="370">
        <f t="shared" si="722"/>
        <v>0.10841033792967564</v>
      </c>
      <c r="V1179" s="370">
        <f t="shared" si="722"/>
        <v>0.25040241744663505</v>
      </c>
      <c r="W1179" s="370">
        <f t="shared" si="722"/>
        <v>0.27641438539989266</v>
      </c>
      <c r="X1179" s="370">
        <f t="shared" si="722"/>
        <v>0.44266437461765284</v>
      </c>
      <c r="Y1179" s="370">
        <f t="shared" si="722"/>
        <v>0.51963195047271393</v>
      </c>
      <c r="Z1179" s="370">
        <f t="shared" si="722"/>
        <v>0.18978772338195879</v>
      </c>
      <c r="AA1179" s="370">
        <f t="shared" si="722"/>
        <v>3.3513847492933901E-2</v>
      </c>
      <c r="AB1179" s="370">
        <f t="shared" si="722"/>
        <v>5.8879539191903567E-4</v>
      </c>
      <c r="AC1179" s="370">
        <f t="shared" si="722"/>
        <v>2.1976708544505725E-3</v>
      </c>
      <c r="AD1179" s="370">
        <f t="shared" si="722"/>
        <v>1.5640189029730797E-3</v>
      </c>
      <c r="AE1179" s="370">
        <f t="shared" si="722"/>
        <v>5.5189139092793054E-4</v>
      </c>
      <c r="AF1179" s="370">
        <f t="shared" si="722"/>
        <v>3.6444403631813956E-2</v>
      </c>
      <c r="AG1179" s="370">
        <f t="shared" ref="AG1179:AH1179" si="723">AG9*100/AG$5</f>
        <v>1.8602373886136357E-3</v>
      </c>
      <c r="AH1179" s="370">
        <f t="shared" si="723"/>
        <v>3.1193315896269747E-4</v>
      </c>
      <c r="AI1179" s="370">
        <f t="shared" ref="AI1179:AJ1179" si="724">AI9*100/AI$5</f>
        <v>1.1047639790126411E-3</v>
      </c>
      <c r="AJ1179" s="370">
        <f t="shared" si="724"/>
        <v>2.1613186637431229E-4</v>
      </c>
      <c r="AK1179" s="370">
        <f t="shared" ref="AK1179:AL1179" si="725">AK9*100/AK$5</f>
        <v>1.013230056612281E-3</v>
      </c>
      <c r="AL1179" s="370">
        <f t="shared" si="725"/>
        <v>1.854862865970126E-2</v>
      </c>
      <c r="AM1179" s="370">
        <f t="shared" ref="AM1179:AN1179" si="726">AM9*100/AM$5</f>
        <v>9.2720650112692682E-4</v>
      </c>
      <c r="AN1179" s="370">
        <f t="shared" si="726"/>
        <v>1.020969905074302E-3</v>
      </c>
      <c r="AO1179" s="370">
        <f t="shared" ref="AO1179:AT1179" si="727">AO9*100/AO$5</f>
        <v>1.5901255670331359E-2</v>
      </c>
      <c r="AP1179" s="370">
        <f t="shared" si="727"/>
        <v>2.0984317882438323E-2</v>
      </c>
      <c r="AQ1179" s="370">
        <f t="shared" si="727"/>
        <v>1.0121798981072236E-3</v>
      </c>
      <c r="AR1179" s="370">
        <f t="shared" si="727"/>
        <v>1.6814366836962285E-2</v>
      </c>
      <c r="AS1179" s="370">
        <f t="shared" si="727"/>
        <v>1.9463087723321241E-3</v>
      </c>
      <c r="AT1179" s="370">
        <f t="shared" si="727"/>
        <v>0.16093551975844525</v>
      </c>
      <c r="AU1179" s="370">
        <f t="shared" ref="AU1179:AV1179" si="728">AU9*100/AU$5</f>
        <v>3.3675079262717814E-5</v>
      </c>
      <c r="AV1179" s="370">
        <f t="shared" si="728"/>
        <v>8.9859899121418063E-4</v>
      </c>
      <c r="AW1179" s="370">
        <f t="shared" ref="AW1179:AX1179" si="729">AW9*100/AW$5</f>
        <v>1.7598818526021062E-2</v>
      </c>
      <c r="AX1179" s="370">
        <f t="shared" si="729"/>
        <v>1.8169138284218601E-2</v>
      </c>
      <c r="AY1179" s="370">
        <f t="shared" ref="AY1179:BA1179" si="730">AY9*100/AY$5</f>
        <v>1.6056661665207708E-2</v>
      </c>
      <c r="AZ1179" s="370">
        <f t="shared" si="730"/>
        <v>1.8901078879779531E-3</v>
      </c>
      <c r="BA1179" s="370">
        <f t="shared" si="730"/>
        <v>0.12759555119615634</v>
      </c>
      <c r="BB1179" s="667"/>
    </row>
    <row r="1180" spans="1:54" s="325" customFormat="1" ht="13.8">
      <c r="A1180" s="327"/>
      <c r="B1180" s="327" t="s">
        <v>181</v>
      </c>
      <c r="C1180" s="370">
        <f t="shared" ref="C1180:AF1180" si="731">C10*100/C$5</f>
        <v>0.30147065173274379</v>
      </c>
      <c r="D1180" s="370">
        <f t="shared" si="731"/>
        <v>4.4984429791143109E-2</v>
      </c>
      <c r="E1180" s="370">
        <f t="shared" si="731"/>
        <v>0.16603879982142997</v>
      </c>
      <c r="F1180" s="370">
        <f t="shared" si="731"/>
        <v>0.16940056354880584</v>
      </c>
      <c r="G1180" s="370">
        <f t="shared" si="731"/>
        <v>0.174119594167123</v>
      </c>
      <c r="H1180" s="370">
        <f t="shared" si="731"/>
        <v>0</v>
      </c>
      <c r="I1180" s="370">
        <f t="shared" si="731"/>
        <v>3.6878228458412603E-5</v>
      </c>
      <c r="J1180" s="370">
        <f t="shared" si="731"/>
        <v>0.16460055824864714</v>
      </c>
      <c r="K1180" s="370">
        <f t="shared" si="731"/>
        <v>0.16271161436052609</v>
      </c>
      <c r="L1180" s="370">
        <f t="shared" si="731"/>
        <v>0.39476434920773962</v>
      </c>
      <c r="M1180" s="370">
        <f t="shared" si="731"/>
        <v>1.0646825268510687</v>
      </c>
      <c r="N1180" s="370">
        <f t="shared" si="731"/>
        <v>1.4846999739159918</v>
      </c>
      <c r="O1180" s="370">
        <f t="shared" si="731"/>
        <v>0.38627016702974554</v>
      </c>
      <c r="P1180" s="370">
        <f t="shared" si="731"/>
        <v>0.2359170948260807</v>
      </c>
      <c r="Q1180" s="370">
        <f t="shared" si="731"/>
        <v>2.3143512027950244E-2</v>
      </c>
      <c r="R1180" s="370">
        <f t="shared" si="731"/>
        <v>4.3507429763780758E-5</v>
      </c>
      <c r="S1180" s="370">
        <f t="shared" si="731"/>
        <v>0</v>
      </c>
      <c r="T1180" s="370">
        <f t="shared" si="731"/>
        <v>0.10861627921690152</v>
      </c>
      <c r="U1180" s="370">
        <f t="shared" si="731"/>
        <v>1.6697780197100597E-4</v>
      </c>
      <c r="V1180" s="370">
        <f t="shared" si="731"/>
        <v>8.4055863526899977E-5</v>
      </c>
      <c r="W1180" s="370">
        <f t="shared" si="731"/>
        <v>0.27688674181427803</v>
      </c>
      <c r="X1180" s="370">
        <f t="shared" si="731"/>
        <v>0</v>
      </c>
      <c r="Y1180" s="370">
        <f t="shared" si="731"/>
        <v>7.8099038171295401E-5</v>
      </c>
      <c r="Z1180" s="370">
        <f t="shared" si="731"/>
        <v>0</v>
      </c>
      <c r="AA1180" s="370">
        <f t="shared" si="731"/>
        <v>0.40562079637478649</v>
      </c>
      <c r="AB1180" s="370">
        <f t="shared" si="731"/>
        <v>0.13752578082680333</v>
      </c>
      <c r="AC1180" s="370">
        <f t="shared" si="731"/>
        <v>0.32436850699109943</v>
      </c>
      <c r="AD1180" s="370">
        <f t="shared" si="731"/>
        <v>5.3738085384203256E-3</v>
      </c>
      <c r="AE1180" s="370">
        <f t="shared" si="731"/>
        <v>2.9959818364659082E-3</v>
      </c>
      <c r="AF1180" s="370">
        <f t="shared" si="731"/>
        <v>0.14110420393779938</v>
      </c>
      <c r="AG1180" s="370">
        <f t="shared" ref="AG1180:AH1180" si="732">AG10*100/AG$5</f>
        <v>5.2123851628954075E-2</v>
      </c>
      <c r="AH1180" s="370">
        <f t="shared" si="732"/>
        <v>1.1697493461101156E-4</v>
      </c>
      <c r="AI1180" s="370">
        <f t="shared" ref="AI1180:AJ1180" si="733">AI10*100/AI$5</f>
        <v>1.1442198354059494E-3</v>
      </c>
      <c r="AJ1180" s="370">
        <f t="shared" si="733"/>
        <v>3.6021977729052044E-5</v>
      </c>
      <c r="AK1180" s="370">
        <f t="shared" ref="AK1180:AL1180" si="734">AK10*100/AK$5</f>
        <v>3.1176309434224029E-4</v>
      </c>
      <c r="AL1180" s="370">
        <f t="shared" si="734"/>
        <v>2.4352685330023533E-4</v>
      </c>
      <c r="AM1180" s="370">
        <f t="shared" ref="AM1180:AN1180" si="735">AM10*100/AM$5</f>
        <v>2.0138925204476851E-2</v>
      </c>
      <c r="AN1180" s="370">
        <f t="shared" si="735"/>
        <v>0</v>
      </c>
      <c r="AO1180" s="370">
        <f t="shared" ref="AO1180:AT1180" si="736">AO10*100/AO$5</f>
        <v>0</v>
      </c>
      <c r="AP1180" s="370">
        <f t="shared" si="736"/>
        <v>0</v>
      </c>
      <c r="AQ1180" s="370">
        <f t="shared" si="736"/>
        <v>1.5992442390094133E-2</v>
      </c>
      <c r="AR1180" s="370">
        <f t="shared" si="736"/>
        <v>7.294736154864331E-5</v>
      </c>
      <c r="AS1180" s="370">
        <f t="shared" si="736"/>
        <v>1.1677852633992744E-3</v>
      </c>
      <c r="AT1180" s="370">
        <f t="shared" si="736"/>
        <v>6.7322953255990477E-5</v>
      </c>
      <c r="AU1180" s="370">
        <f t="shared" ref="AU1180:AV1180" si="737">AU10*100/AU$5</f>
        <v>3.3675079262717817E-4</v>
      </c>
      <c r="AV1180" s="370">
        <f t="shared" si="737"/>
        <v>2.4788937688667058E-4</v>
      </c>
      <c r="AW1180" s="370">
        <f t="shared" ref="AW1180:AX1180" si="738">AW10*100/AW$5</f>
        <v>3.314278441811876E-5</v>
      </c>
      <c r="AX1180" s="370">
        <f t="shared" si="738"/>
        <v>3.3674380353833723E-2</v>
      </c>
      <c r="AY1180" s="370">
        <f t="shared" ref="AY1180:BA1180" si="739">AY10*100/AY$5</f>
        <v>2.8672610116442339E-5</v>
      </c>
      <c r="AZ1180" s="370">
        <f t="shared" si="739"/>
        <v>6.1970750425506665E-5</v>
      </c>
      <c r="BA1180" s="370">
        <f t="shared" si="739"/>
        <v>0.16450786354341573</v>
      </c>
      <c r="BB1180" s="667"/>
    </row>
    <row r="1181" spans="1:54" s="325" customFormat="1" ht="13.8">
      <c r="A1181" s="329"/>
      <c r="B1181" s="329" t="s">
        <v>182</v>
      </c>
      <c r="C1181" s="370">
        <f t="shared" ref="C1181:AF1181" si="740">C11*100/C$5</f>
        <v>1.1528596965431482E-2</v>
      </c>
      <c r="D1181" s="370">
        <f t="shared" si="740"/>
        <v>7.8173899043747261E-2</v>
      </c>
      <c r="E1181" s="370">
        <f t="shared" si="740"/>
        <v>7.3509091295606135E-2</v>
      </c>
      <c r="F1181" s="370">
        <f t="shared" si="740"/>
        <v>8.0101352405160073E-2</v>
      </c>
      <c r="G1181" s="370">
        <f t="shared" si="740"/>
        <v>2.6659636312273451E-2</v>
      </c>
      <c r="H1181" s="370">
        <f t="shared" si="740"/>
        <v>0.10155786062551382</v>
      </c>
      <c r="I1181" s="370">
        <f t="shared" si="740"/>
        <v>0.17878565156638432</v>
      </c>
      <c r="J1181" s="370">
        <f t="shared" si="740"/>
        <v>9.8184068868902755E-2</v>
      </c>
      <c r="K1181" s="370">
        <f t="shared" si="740"/>
        <v>0.11131247888613757</v>
      </c>
      <c r="L1181" s="370">
        <f t="shared" si="740"/>
        <v>1.7157777959389347E-3</v>
      </c>
      <c r="M1181" s="370">
        <f t="shared" si="740"/>
        <v>1.3614866072264305E-3</v>
      </c>
      <c r="N1181" s="370">
        <f t="shared" si="740"/>
        <v>4.3547407351779963E-2</v>
      </c>
      <c r="O1181" s="370">
        <f t="shared" si="740"/>
        <v>1.9018738100670098E-2</v>
      </c>
      <c r="P1181" s="370">
        <f t="shared" si="740"/>
        <v>0.28718842104582293</v>
      </c>
      <c r="Q1181" s="370">
        <f t="shared" si="740"/>
        <v>0.18211354482133574</v>
      </c>
      <c r="R1181" s="370">
        <f t="shared" si="740"/>
        <v>0.16828673832630398</v>
      </c>
      <c r="S1181" s="370">
        <f t="shared" si="740"/>
        <v>3.6006588242905452E-2</v>
      </c>
      <c r="T1181" s="370">
        <f t="shared" si="740"/>
        <v>0.19902780062443134</v>
      </c>
      <c r="U1181" s="370">
        <f t="shared" si="740"/>
        <v>0.33345467053609895</v>
      </c>
      <c r="V1181" s="370">
        <f t="shared" si="740"/>
        <v>5.9679663104098982E-3</v>
      </c>
      <c r="W1181" s="370">
        <f t="shared" si="740"/>
        <v>2.3188405797101449E-3</v>
      </c>
      <c r="X1181" s="370">
        <f t="shared" si="740"/>
        <v>1.6958736086080889E-3</v>
      </c>
      <c r="Y1181" s="370">
        <f t="shared" si="740"/>
        <v>0.14752908310557702</v>
      </c>
      <c r="Z1181" s="370">
        <f t="shared" si="740"/>
        <v>0.20536765865103726</v>
      </c>
      <c r="AA1181" s="370">
        <f t="shared" si="740"/>
        <v>0.17245336452821319</v>
      </c>
      <c r="AB1181" s="370">
        <f t="shared" si="740"/>
        <v>5.8711311937069549E-2</v>
      </c>
      <c r="AC1181" s="370">
        <f t="shared" si="740"/>
        <v>0.16397709024523308</v>
      </c>
      <c r="AD1181" s="370">
        <f t="shared" si="740"/>
        <v>1.4677715858670441E-2</v>
      </c>
      <c r="AE1181" s="370">
        <f t="shared" si="740"/>
        <v>0.20794479193891666</v>
      </c>
      <c r="AF1181" s="370">
        <f t="shared" si="740"/>
        <v>0.18443573896460178</v>
      </c>
      <c r="AG1181" s="370">
        <f t="shared" ref="AG1181:AH1181" si="741">AG11*100/AG$5</f>
        <v>1.0789376853959085E-3</v>
      </c>
      <c r="AH1181" s="370">
        <f t="shared" si="741"/>
        <v>1.8287081444188141E-2</v>
      </c>
      <c r="AI1181" s="370">
        <f t="shared" ref="AI1181:AJ1181" si="742">AI11*100/AI$5</f>
        <v>0.10629407712357337</v>
      </c>
      <c r="AJ1181" s="370">
        <f t="shared" si="742"/>
        <v>6.9054131306592784E-2</v>
      </c>
      <c r="AK1181" s="370">
        <f t="shared" ref="AK1181:AL1181" si="743">AK11*100/AK$5</f>
        <v>0.13530518294453228</v>
      </c>
      <c r="AL1181" s="370">
        <f t="shared" si="743"/>
        <v>1.6641001642182748E-3</v>
      </c>
      <c r="AM1181" s="370">
        <f t="shared" ref="AM1181:AN1181" si="744">AM11*100/AM$5</f>
        <v>0.18911303796984799</v>
      </c>
      <c r="AN1181" s="370">
        <f t="shared" si="744"/>
        <v>1.8377458291337437E-3</v>
      </c>
      <c r="AO1181" s="370">
        <f t="shared" ref="AO1181:AT1181" si="745">AO11*100/AO$5</f>
        <v>2.7501063021859113E-3</v>
      </c>
      <c r="AP1181" s="370">
        <f t="shared" si="745"/>
        <v>3.4857670901060336E-3</v>
      </c>
      <c r="AQ1181" s="370">
        <f t="shared" si="745"/>
        <v>0.11036134822362428</v>
      </c>
      <c r="AR1181" s="370">
        <f t="shared" si="745"/>
        <v>3.2096839081403056E-3</v>
      </c>
      <c r="AS1181" s="370">
        <f t="shared" si="745"/>
        <v>1.8401464756594625E-3</v>
      </c>
      <c r="AT1181" s="370">
        <f t="shared" si="745"/>
        <v>2.3226418873316715E-3</v>
      </c>
      <c r="AU1181" s="370">
        <f t="shared" ref="AU1181:AV1181" si="746">AU11*100/AU$5</f>
        <v>7.4623975646182686E-2</v>
      </c>
      <c r="AV1181" s="370">
        <f t="shared" si="746"/>
        <v>1.7662118103175274E-3</v>
      </c>
      <c r="AW1181" s="370">
        <f t="shared" ref="AW1181:AX1181" si="747">AW11*100/AW$5</f>
        <v>7.6592974790272467E-2</v>
      </c>
      <c r="AX1181" s="370">
        <f t="shared" si="747"/>
        <v>3.2649804886678541E-2</v>
      </c>
      <c r="AY1181" s="370">
        <f t="shared" ref="AY1181:BA1181" si="748">AY11*100/AY$5</f>
        <v>9.2899256777273176E-2</v>
      </c>
      <c r="AZ1181" s="370">
        <f t="shared" si="748"/>
        <v>3.0055813956370732E-3</v>
      </c>
      <c r="BA1181" s="370">
        <f t="shared" si="748"/>
        <v>2.8054396435636983E-3</v>
      </c>
      <c r="BB1181" s="667"/>
    </row>
    <row r="1182" spans="1:54" s="325" customFormat="1" ht="13.8">
      <c r="A1182" s="327"/>
      <c r="B1182" s="327" t="s">
        <v>183</v>
      </c>
      <c r="C1182" s="370">
        <f t="shared" ref="C1182:AF1182" si="749">C12*100/C$5</f>
        <v>1.0966415944869992</v>
      </c>
      <c r="D1182" s="370">
        <f t="shared" si="749"/>
        <v>1.4820324869372965</v>
      </c>
      <c r="E1182" s="370">
        <f t="shared" si="749"/>
        <v>1.7037997598926791</v>
      </c>
      <c r="F1182" s="370">
        <f t="shared" si="749"/>
        <v>1.4597001817976776</v>
      </c>
      <c r="G1182" s="370">
        <f t="shared" si="749"/>
        <v>1.4245341866389001</v>
      </c>
      <c r="H1182" s="370">
        <f t="shared" si="749"/>
        <v>1.3425710044518069</v>
      </c>
      <c r="I1182" s="370">
        <f t="shared" si="749"/>
        <v>1.2662139741195968</v>
      </c>
      <c r="J1182" s="370">
        <f t="shared" si="749"/>
        <v>1.194986193321222</v>
      </c>
      <c r="K1182" s="370">
        <f t="shared" si="749"/>
        <v>1.4806089895126144</v>
      </c>
      <c r="L1182" s="370">
        <f t="shared" si="749"/>
        <v>0.99524142573910512</v>
      </c>
      <c r="M1182" s="370">
        <f t="shared" si="749"/>
        <v>0.76613404176019795</v>
      </c>
      <c r="N1182" s="370">
        <f t="shared" si="749"/>
        <v>0.87245897545392626</v>
      </c>
      <c r="O1182" s="370">
        <f t="shared" si="749"/>
        <v>0.77350944173341063</v>
      </c>
      <c r="P1182" s="370">
        <f t="shared" si="749"/>
        <v>0.87514849926801452</v>
      </c>
      <c r="Q1182" s="370">
        <f t="shared" si="749"/>
        <v>0.76005397455427504</v>
      </c>
      <c r="R1182" s="370">
        <f t="shared" si="749"/>
        <v>0.88167806416301708</v>
      </c>
      <c r="S1182" s="370">
        <f t="shared" si="749"/>
        <v>1.1525959209734333</v>
      </c>
      <c r="T1182" s="370">
        <f t="shared" si="749"/>
        <v>0.98591417068960518</v>
      </c>
      <c r="U1182" s="370">
        <f t="shared" si="749"/>
        <v>0.67371368650251628</v>
      </c>
      <c r="V1182" s="370">
        <f t="shared" si="749"/>
        <v>1.1679141957745116</v>
      </c>
      <c r="W1182" s="370">
        <f t="shared" si="749"/>
        <v>1.48191089640365</v>
      </c>
      <c r="X1182" s="370">
        <f t="shared" si="749"/>
        <v>1.1790871484629801</v>
      </c>
      <c r="Y1182" s="370">
        <f t="shared" si="749"/>
        <v>0.76013793852121814</v>
      </c>
      <c r="Z1182" s="370">
        <f t="shared" si="749"/>
        <v>0.65366174847678304</v>
      </c>
      <c r="AA1182" s="370">
        <f t="shared" si="749"/>
        <v>0.79099033419341624</v>
      </c>
      <c r="AB1182" s="370">
        <f t="shared" si="749"/>
        <v>0.48407392578486425</v>
      </c>
      <c r="AC1182" s="370">
        <f t="shared" si="749"/>
        <v>0.77492958778249232</v>
      </c>
      <c r="AD1182" s="370">
        <f t="shared" si="749"/>
        <v>0.69815397645790633</v>
      </c>
      <c r="AE1182" s="370">
        <f t="shared" si="749"/>
        <v>0.99620338143855214</v>
      </c>
      <c r="AF1182" s="370">
        <f t="shared" si="749"/>
        <v>1.6507388088214314</v>
      </c>
      <c r="AG1182" s="370">
        <f t="shared" ref="AG1182:AH1182" si="750">AG12*100/AG$5</f>
        <v>0.80254361419569475</v>
      </c>
      <c r="AH1182" s="370">
        <f t="shared" si="750"/>
        <v>1.0088698193751042</v>
      </c>
      <c r="AI1182" s="370">
        <f t="shared" ref="AI1182:AJ1182" si="751">AI12*100/AI$5</f>
        <v>1.0726469119084878</v>
      </c>
      <c r="AJ1182" s="370">
        <f t="shared" si="751"/>
        <v>0.77497682886282571</v>
      </c>
      <c r="AK1182" s="370">
        <f t="shared" ref="AK1182:AL1182" si="752">AK12*100/AK$5</f>
        <v>1.0748422381316662</v>
      </c>
      <c r="AL1182" s="370">
        <f t="shared" si="752"/>
        <v>0.84280585146323117</v>
      </c>
      <c r="AM1182" s="370">
        <f t="shared" ref="AM1182:AN1182" si="753">AM12*100/AM$5</f>
        <v>0.66113532356354388</v>
      </c>
      <c r="AN1182" s="370">
        <f t="shared" si="753"/>
        <v>1.122005086880455</v>
      </c>
      <c r="AO1182" s="370">
        <f t="shared" ref="AO1182:AT1182" si="754">AO12*100/AO$5</f>
        <v>0.73117569865040288</v>
      </c>
      <c r="AP1182" s="370">
        <f t="shared" si="754"/>
        <v>0.59216211326721302</v>
      </c>
      <c r="AQ1182" s="370">
        <f t="shared" si="754"/>
        <v>0.83029117041735556</v>
      </c>
      <c r="AR1182" s="370">
        <f t="shared" si="754"/>
        <v>0.87569660171068864</v>
      </c>
      <c r="AS1182" s="370">
        <f t="shared" si="754"/>
        <v>0.87675902078728551</v>
      </c>
      <c r="AT1182" s="370">
        <f t="shared" si="754"/>
        <v>1.0093393766904375</v>
      </c>
      <c r="AU1182" s="370">
        <f t="shared" ref="AU1182:AV1182" si="755">AU12*100/AU$5</f>
        <v>0.79035411029598712</v>
      </c>
      <c r="AV1182" s="370">
        <f t="shared" si="755"/>
        <v>0.84142950366969238</v>
      </c>
      <c r="AW1182" s="370">
        <f t="shared" ref="AW1182:AX1182" si="756">AW12*100/AW$5</f>
        <v>0.66229226102726724</v>
      </c>
      <c r="AX1182" s="370">
        <f t="shared" si="756"/>
        <v>0.67393158977910839</v>
      </c>
      <c r="AY1182" s="370">
        <f t="shared" ref="AY1182:BA1182" si="757">AY12*100/AY$5</f>
        <v>0.72538836333587475</v>
      </c>
      <c r="AZ1182" s="370">
        <f t="shared" si="757"/>
        <v>0.74947425564607761</v>
      </c>
      <c r="BA1182" s="370">
        <f t="shared" si="757"/>
        <v>0.45027306279197354</v>
      </c>
      <c r="BB1182" s="667"/>
    </row>
    <row r="1183" spans="1:54" s="325" customFormat="1" ht="13.8">
      <c r="A1183" s="329"/>
      <c r="B1183" s="329" t="s">
        <v>184</v>
      </c>
      <c r="C1183" s="370">
        <f t="shared" ref="C1183:AF1183" si="758">C13*100/C$5</f>
        <v>7.9188939455435717E-2</v>
      </c>
      <c r="D1183" s="370">
        <f t="shared" si="758"/>
        <v>0.17571908364348915</v>
      </c>
      <c r="E1183" s="370">
        <f t="shared" si="758"/>
        <v>6.7579134159126489E-2</v>
      </c>
      <c r="F1183" s="370">
        <f t="shared" si="758"/>
        <v>0.19471467042472512</v>
      </c>
      <c r="G1183" s="370">
        <f t="shared" si="758"/>
        <v>8.7115260959384544E-2</v>
      </c>
      <c r="H1183" s="370">
        <f t="shared" si="758"/>
        <v>4.1992707978940606E-2</v>
      </c>
      <c r="I1183" s="370">
        <f t="shared" si="758"/>
        <v>0.12136624985663587</v>
      </c>
      <c r="J1183" s="370">
        <f t="shared" si="758"/>
        <v>0.11135065462732545</v>
      </c>
      <c r="K1183" s="370">
        <f t="shared" si="758"/>
        <v>7.8432726575040176E-2</v>
      </c>
      <c r="L1183" s="370">
        <f t="shared" si="758"/>
        <v>9.0800767042978875E-2</v>
      </c>
      <c r="M1183" s="370">
        <f t="shared" si="758"/>
        <v>6.3096394953649881E-2</v>
      </c>
      <c r="N1183" s="370">
        <f t="shared" si="758"/>
        <v>0.15841480327458729</v>
      </c>
      <c r="O1183" s="370">
        <f t="shared" si="758"/>
        <v>0.19971693980024269</v>
      </c>
      <c r="P1183" s="370">
        <f t="shared" si="758"/>
        <v>0.10469872166655528</v>
      </c>
      <c r="Q1183" s="370">
        <f t="shared" si="758"/>
        <v>0.12975741796090284</v>
      </c>
      <c r="R1183" s="370">
        <f t="shared" si="758"/>
        <v>0.20091731064913954</v>
      </c>
      <c r="S1183" s="370">
        <f t="shared" si="758"/>
        <v>6.6044169878698225E-2</v>
      </c>
      <c r="T1183" s="370">
        <f t="shared" si="758"/>
        <v>0.13094363913108609</v>
      </c>
      <c r="U1183" s="370">
        <f t="shared" si="758"/>
        <v>5.251451871988138E-2</v>
      </c>
      <c r="V1183" s="370">
        <f t="shared" si="758"/>
        <v>6.2831757986357734E-2</v>
      </c>
      <c r="W1183" s="370">
        <f t="shared" si="758"/>
        <v>5.7112184648416532E-2</v>
      </c>
      <c r="X1183" s="370">
        <f t="shared" si="758"/>
        <v>0.17603995312770795</v>
      </c>
      <c r="Y1183" s="370">
        <f t="shared" si="758"/>
        <v>5.4747425758078082E-2</v>
      </c>
      <c r="Z1183" s="370">
        <f t="shared" si="758"/>
        <v>0.18691285437397409</v>
      </c>
      <c r="AA1183" s="370">
        <f t="shared" si="758"/>
        <v>0.13413480667195582</v>
      </c>
      <c r="AB1183" s="370">
        <f t="shared" si="758"/>
        <v>0.26378033557972791</v>
      </c>
      <c r="AC1183" s="370">
        <f t="shared" si="758"/>
        <v>0.11184987980282651</v>
      </c>
      <c r="AD1183" s="370">
        <f t="shared" si="758"/>
        <v>9.4723401251856784E-2</v>
      </c>
      <c r="AE1183" s="370">
        <f t="shared" si="758"/>
        <v>0.24846938835848184</v>
      </c>
      <c r="AF1183" s="370">
        <f t="shared" si="758"/>
        <v>8.7974904605031212E-2</v>
      </c>
      <c r="AG1183" s="370">
        <f t="shared" ref="AG1183:AH1183" si="759">AG13*100/AG$5</f>
        <v>0.19097197031507585</v>
      </c>
      <c r="AH1183" s="370">
        <f t="shared" si="759"/>
        <v>6.9756052673033225E-2</v>
      </c>
      <c r="AI1183" s="370">
        <f t="shared" ref="AI1183:AJ1183" si="760">AI13*100/AI$5</f>
        <v>0.15533770662045596</v>
      </c>
      <c r="AJ1183" s="370">
        <f t="shared" si="760"/>
        <v>5.3744790771745654E-2</v>
      </c>
      <c r="AK1183" s="370">
        <f t="shared" ref="AK1183:AL1183" si="761">AK13*100/AK$5</f>
        <v>6.9912873906247397E-2</v>
      </c>
      <c r="AL1183" s="370">
        <f t="shared" si="761"/>
        <v>6.4494028315678992E-2</v>
      </c>
      <c r="AM1183" s="370">
        <f t="shared" ref="AM1183:AN1183" si="762">AM13*100/AM$5</f>
        <v>0.13511253134421577</v>
      </c>
      <c r="AN1183" s="370">
        <f t="shared" si="762"/>
        <v>6.803743447415149E-2</v>
      </c>
      <c r="AO1183" s="370">
        <f t="shared" ref="AO1183:AT1183" si="763">AO13*100/AO$5</f>
        <v>5.0594904405599779E-2</v>
      </c>
      <c r="AP1183" s="370">
        <f t="shared" si="763"/>
        <v>7.2608528486908672E-2</v>
      </c>
      <c r="AQ1183" s="370">
        <f t="shared" si="763"/>
        <v>0.1054691453827727</v>
      </c>
      <c r="AR1183" s="370">
        <f t="shared" si="763"/>
        <v>5.7081310411813392E-2</v>
      </c>
      <c r="AS1183" s="370">
        <f t="shared" si="763"/>
        <v>5.2267237395173582E-2</v>
      </c>
      <c r="AT1183" s="370">
        <f t="shared" si="763"/>
        <v>8.7082240036623695E-2</v>
      </c>
      <c r="AU1183" s="370">
        <f t="shared" ref="AU1183:AV1183" si="764">AU13*100/AU$5</f>
        <v>7.4051499298716475E-2</v>
      </c>
      <c r="AV1183" s="370">
        <f t="shared" si="764"/>
        <v>3.7648199114663092E-2</v>
      </c>
      <c r="AW1183" s="370">
        <f t="shared" ref="AW1183:AX1183" si="765">AW13*100/AW$5</f>
        <v>0.12650600812395932</v>
      </c>
      <c r="AX1183" s="370">
        <f t="shared" si="765"/>
        <v>0.13736141762993836</v>
      </c>
      <c r="AY1183" s="370">
        <f t="shared" ref="AY1183:BA1183" si="766">AY13*100/AY$5</f>
        <v>0.10032546279743174</v>
      </c>
      <c r="AZ1183" s="370">
        <f t="shared" si="766"/>
        <v>9.0756163998154504E-2</v>
      </c>
      <c r="BA1183" s="370">
        <f t="shared" si="766"/>
        <v>0.15281853169523366</v>
      </c>
      <c r="BB1183" s="667"/>
    </row>
    <row r="1184" spans="1:54" s="325" customFormat="1" ht="13.8">
      <c r="A1184" s="327"/>
      <c r="B1184" s="327" t="s">
        <v>185</v>
      </c>
      <c r="C1184" s="370">
        <f t="shared" ref="C1184:AF1184" si="767">C14*100/C$5</f>
        <v>3.2867295917926755</v>
      </c>
      <c r="D1184" s="370">
        <f t="shared" si="767"/>
        <v>4.2887165274947421</v>
      </c>
      <c r="E1184" s="370">
        <f t="shared" si="767"/>
        <v>4.4146852591335328</v>
      </c>
      <c r="F1184" s="370">
        <f t="shared" si="767"/>
        <v>4.0958864776280084</v>
      </c>
      <c r="G1184" s="370">
        <f t="shared" si="767"/>
        <v>4.4259803147611931</v>
      </c>
      <c r="H1184" s="370">
        <f t="shared" si="767"/>
        <v>2.5822073381804298</v>
      </c>
      <c r="I1184" s="370">
        <f t="shared" si="767"/>
        <v>5.0227409595788801</v>
      </c>
      <c r="J1184" s="370">
        <f t="shared" si="767"/>
        <v>5.1137414294097763</v>
      </c>
      <c r="K1184" s="370">
        <f t="shared" si="767"/>
        <v>7.2419420084349513</v>
      </c>
      <c r="L1184" s="370">
        <f t="shared" si="767"/>
        <v>4.2467758051851705</v>
      </c>
      <c r="M1184" s="370">
        <f t="shared" si="767"/>
        <v>2.2876378717922097</v>
      </c>
      <c r="N1184" s="370">
        <f t="shared" si="767"/>
        <v>3.2797863155382929</v>
      </c>
      <c r="O1184" s="370">
        <f t="shared" si="767"/>
        <v>3.6457426897987286</v>
      </c>
      <c r="P1184" s="370">
        <f t="shared" si="767"/>
        <v>5.5066870487077599</v>
      </c>
      <c r="Q1184" s="370">
        <f t="shared" si="767"/>
        <v>3.1611933474541125</v>
      </c>
      <c r="R1184" s="370">
        <f t="shared" si="767"/>
        <v>5.4752360060527536</v>
      </c>
      <c r="S1184" s="370">
        <f t="shared" si="767"/>
        <v>3.7066760835768751</v>
      </c>
      <c r="T1184" s="370">
        <f t="shared" si="767"/>
        <v>4.967449811401158</v>
      </c>
      <c r="U1184" s="370">
        <f t="shared" si="767"/>
        <v>3.1011117382055233</v>
      </c>
      <c r="V1184" s="370">
        <f t="shared" si="767"/>
        <v>4.1847631936184788</v>
      </c>
      <c r="W1184" s="370">
        <f t="shared" si="767"/>
        <v>4.312528180354267</v>
      </c>
      <c r="X1184" s="370">
        <f t="shared" si="767"/>
        <v>3.1365389205061311</v>
      </c>
      <c r="Y1184" s="370">
        <f t="shared" si="767"/>
        <v>2.807543273700813</v>
      </c>
      <c r="Z1184" s="370">
        <f t="shared" si="767"/>
        <v>4.1748198569984512</v>
      </c>
      <c r="AA1184" s="370">
        <f t="shared" si="767"/>
        <v>2.1918215093779212</v>
      </c>
      <c r="AB1184" s="370">
        <f t="shared" si="767"/>
        <v>4.1599235575354037</v>
      </c>
      <c r="AC1184" s="370">
        <f t="shared" si="767"/>
        <v>3.5995149701868598</v>
      </c>
      <c r="AD1184" s="370">
        <f t="shared" si="767"/>
        <v>2.3822013044719714</v>
      </c>
      <c r="AE1184" s="370">
        <f t="shared" si="767"/>
        <v>3.1208669740701711</v>
      </c>
      <c r="AF1184" s="370">
        <f t="shared" si="767"/>
        <v>4.0170423706162177</v>
      </c>
      <c r="AG1184" s="370">
        <f t="shared" ref="AG1184:AH1184" si="768">AG14*100/AG$5</f>
        <v>3.673782818773069</v>
      </c>
      <c r="AH1184" s="370">
        <f t="shared" si="768"/>
        <v>3.2381001399020217</v>
      </c>
      <c r="AI1184" s="370">
        <f t="shared" ref="AI1184:AJ1184" si="769">AI14*100/AI$5</f>
        <v>2.6279178592199264</v>
      </c>
      <c r="AJ1184" s="370">
        <f t="shared" si="769"/>
        <v>2.607234726051058</v>
      </c>
      <c r="AK1184" s="370">
        <f t="shared" ref="AK1184:AL1184" si="770">AK14*100/AK$5</f>
        <v>2.4704887003414981</v>
      </c>
      <c r="AL1184" s="370">
        <f t="shared" si="770"/>
        <v>3.29053484179278</v>
      </c>
      <c r="AM1184" s="370">
        <f t="shared" ref="AM1184:AN1184" si="771">AM14*100/AM$5</f>
        <v>2.6992093895606191</v>
      </c>
      <c r="AN1184" s="370">
        <f t="shared" si="771"/>
        <v>1.97647521983524</v>
      </c>
      <c r="AO1184" s="370">
        <f t="shared" ref="AO1184:AT1184" si="772">AO14*100/AO$5</f>
        <v>3.764754496600093</v>
      </c>
      <c r="AP1184" s="370">
        <f t="shared" si="772"/>
        <v>2.631614722346451</v>
      </c>
      <c r="AQ1184" s="370">
        <f t="shared" si="772"/>
        <v>2.2949492223084449</v>
      </c>
      <c r="AR1184" s="370">
        <f t="shared" si="772"/>
        <v>2.9917171918329593</v>
      </c>
      <c r="AS1184" s="370">
        <f t="shared" si="772"/>
        <v>2.3785308695187521</v>
      </c>
      <c r="AT1184" s="370">
        <f t="shared" si="772"/>
        <v>2.018678753380875</v>
      </c>
      <c r="AU1184" s="370">
        <f t="shared" ref="AU1184:AV1184" si="773">AU14*100/AU$5</f>
        <v>2.1922813350821926</v>
      </c>
      <c r="AV1184" s="370">
        <f t="shared" si="773"/>
        <v>2.1049216576610523</v>
      </c>
      <c r="AW1184" s="370">
        <f t="shared" ref="AW1184:AX1184" si="774">AW14*100/AW$5</f>
        <v>2.3616222464974705</v>
      </c>
      <c r="AX1184" s="370">
        <f t="shared" si="774"/>
        <v>1.5366241331237736</v>
      </c>
      <c r="AY1184" s="370">
        <f t="shared" ref="AY1184:BA1184" si="775">AY14*100/AY$5</f>
        <v>2.1574132029914708</v>
      </c>
      <c r="AZ1184" s="370">
        <f t="shared" si="775"/>
        <v>1.2191195877457799</v>
      </c>
      <c r="BA1184" s="370">
        <f t="shared" si="775"/>
        <v>2.1242373360376385</v>
      </c>
      <c r="BB1184" s="667"/>
    </row>
    <row r="1185" spans="1:54" s="325" customFormat="1" ht="13.8">
      <c r="A1185" s="329"/>
      <c r="B1185" s="329" t="s">
        <v>186</v>
      </c>
      <c r="C1185" s="370">
        <f t="shared" ref="C1185:AF1185" si="776">C15*100/C$5</f>
        <v>2.8989024084836656</v>
      </c>
      <c r="D1185" s="370">
        <f t="shared" si="776"/>
        <v>4.1489849876841678</v>
      </c>
      <c r="E1185" s="370">
        <f t="shared" si="776"/>
        <v>4.0131637589364271</v>
      </c>
      <c r="F1185" s="370">
        <f t="shared" si="776"/>
        <v>3.5336173738753618</v>
      </c>
      <c r="G1185" s="370">
        <f t="shared" si="776"/>
        <v>3.8305940957594906</v>
      </c>
      <c r="H1185" s="370">
        <f t="shared" si="776"/>
        <v>2.2123164358879319</v>
      </c>
      <c r="I1185" s="370">
        <f t="shared" si="776"/>
        <v>4.4205563670814607</v>
      </c>
      <c r="J1185" s="370">
        <f t="shared" si="776"/>
        <v>4.6271977894724943</v>
      </c>
      <c r="K1185" s="370">
        <f t="shared" si="776"/>
        <v>6.7735820999175651</v>
      </c>
      <c r="L1185" s="370">
        <f t="shared" si="776"/>
        <v>3.9570802699550605</v>
      </c>
      <c r="M1185" s="370">
        <f t="shared" si="776"/>
        <v>2.0100222432874455</v>
      </c>
      <c r="N1185" s="370">
        <f t="shared" si="776"/>
        <v>3.1067520255098935</v>
      </c>
      <c r="O1185" s="370">
        <f t="shared" si="776"/>
        <v>3.2696481533451376</v>
      </c>
      <c r="P1185" s="370">
        <f t="shared" si="776"/>
        <v>5.0134646523230577</v>
      </c>
      <c r="Q1185" s="370">
        <f t="shared" si="776"/>
        <v>2.864130995514933</v>
      </c>
      <c r="R1185" s="370">
        <f t="shared" si="776"/>
        <v>5.1662897473001461</v>
      </c>
      <c r="S1185" s="370">
        <f t="shared" si="776"/>
        <v>3.1780916662270138</v>
      </c>
      <c r="T1185" s="370">
        <f t="shared" si="776"/>
        <v>4.3746114651605428</v>
      </c>
      <c r="U1185" s="370">
        <f t="shared" si="776"/>
        <v>2.7778844580401483</v>
      </c>
      <c r="V1185" s="370">
        <f t="shared" si="776"/>
        <v>3.8528686164825143</v>
      </c>
      <c r="W1185" s="370">
        <f t="shared" si="776"/>
        <v>3.8314546430488461</v>
      </c>
      <c r="X1185" s="370">
        <f t="shared" si="776"/>
        <v>2.9850684533177696</v>
      </c>
      <c r="Y1185" s="370">
        <f t="shared" si="776"/>
        <v>2.4629703172890576</v>
      </c>
      <c r="Z1185" s="370">
        <f t="shared" si="776"/>
        <v>3.9239179827693333</v>
      </c>
      <c r="AA1185" s="370">
        <f t="shared" si="776"/>
        <v>2.0381501944517906</v>
      </c>
      <c r="AB1185" s="370">
        <f t="shared" si="776"/>
        <v>3.8692689179959423</v>
      </c>
      <c r="AC1185" s="370">
        <f t="shared" si="776"/>
        <v>3.1676919251018352</v>
      </c>
      <c r="AD1185" s="370">
        <f t="shared" si="776"/>
        <v>2.1227746818224111</v>
      </c>
      <c r="AE1185" s="370">
        <f t="shared" si="776"/>
        <v>2.6036658991434249</v>
      </c>
      <c r="AF1185" s="370">
        <f t="shared" si="776"/>
        <v>3.6155800030500154</v>
      </c>
      <c r="AG1185" s="370">
        <f t="shared" ref="AG1185:AH1185" si="777">AG15*100/AG$5</f>
        <v>3.2336134478793106</v>
      </c>
      <c r="AH1185" s="370">
        <f t="shared" si="777"/>
        <v>2.7604524902403913</v>
      </c>
      <c r="AI1185" s="370">
        <f t="shared" ref="AI1185:AJ1185" si="778">AI15*100/AI$5</f>
        <v>2.3102587593973989</v>
      </c>
      <c r="AJ1185" s="370">
        <f t="shared" si="778"/>
        <v>2.4501428811746622</v>
      </c>
      <c r="AK1185" s="370">
        <f t="shared" ref="AK1185:AL1185" si="779">AK15*100/AK$5</f>
        <v>2.3347938135290374</v>
      </c>
      <c r="AL1185" s="370">
        <f t="shared" si="779"/>
        <v>3.041082168395572</v>
      </c>
      <c r="AM1185" s="370">
        <f t="shared" ref="AM1185:AN1185" si="780">AM15*100/AM$5</f>
        <v>2.6150932157783844</v>
      </c>
      <c r="AN1185" s="370">
        <f t="shared" si="780"/>
        <v>1.8768285570999881</v>
      </c>
      <c r="AO1185" s="370">
        <f t="shared" ref="AO1185:AT1185" si="781">AO15*100/AO$5</f>
        <v>3.6334545495572681</v>
      </c>
      <c r="AP1185" s="370">
        <f t="shared" si="781"/>
        <v>2.4875131108414679</v>
      </c>
      <c r="AQ1185" s="370">
        <f t="shared" si="781"/>
        <v>2.0197712473430278</v>
      </c>
      <c r="AR1185" s="370">
        <f t="shared" si="781"/>
        <v>2.7315869005504974</v>
      </c>
      <c r="AS1185" s="370">
        <f t="shared" si="781"/>
        <v>2.0633350106976209</v>
      </c>
      <c r="AT1185" s="370">
        <f t="shared" si="781"/>
        <v>1.886490134662737</v>
      </c>
      <c r="AU1185" s="370">
        <f t="shared" ref="AU1185:AV1185" si="782">AU15*100/AU$5</f>
        <v>2.0571769170801688</v>
      </c>
      <c r="AV1185" s="370">
        <f t="shared" si="782"/>
        <v>1.970565615388477</v>
      </c>
      <c r="AW1185" s="370">
        <f t="shared" ref="AW1185:AX1185" si="783">AW15*100/AW$5</f>
        <v>2.0659886094878512</v>
      </c>
      <c r="AX1185" s="370">
        <f t="shared" si="783"/>
        <v>1.3576991040429065</v>
      </c>
      <c r="AY1185" s="370">
        <f t="shared" ref="AY1185:BA1185" si="784">AY15*100/AY$5</f>
        <v>2.1162393348642596</v>
      </c>
      <c r="AZ1185" s="370">
        <f t="shared" si="784"/>
        <v>0.91304605139420247</v>
      </c>
      <c r="BA1185" s="370">
        <f t="shared" si="784"/>
        <v>2.0912214676397731</v>
      </c>
      <c r="BB1185" s="667"/>
    </row>
    <row r="1186" spans="1:54" s="325" customFormat="1" ht="13.8">
      <c r="A1186" s="327"/>
      <c r="B1186" s="327" t="s">
        <v>187</v>
      </c>
      <c r="C1186" s="370">
        <f t="shared" ref="C1186:AF1186" si="785">C16*100/C$5</f>
        <v>0.38782718330900962</v>
      </c>
      <c r="D1186" s="370">
        <f t="shared" si="785"/>
        <v>0.13973153981057468</v>
      </c>
      <c r="E1186" s="370">
        <f t="shared" si="785"/>
        <v>0.40152150019710581</v>
      </c>
      <c r="F1186" s="370">
        <f t="shared" si="785"/>
        <v>0.56226910375264638</v>
      </c>
      <c r="G1186" s="370">
        <f t="shared" si="785"/>
        <v>0.59538621900170208</v>
      </c>
      <c r="H1186" s="370">
        <f t="shared" si="785"/>
        <v>0.36989090229249755</v>
      </c>
      <c r="I1186" s="370">
        <f t="shared" si="785"/>
        <v>0.60214771426896108</v>
      </c>
      <c r="J1186" s="370">
        <f t="shared" si="785"/>
        <v>0.48650716740055483</v>
      </c>
      <c r="K1186" s="370">
        <f t="shared" si="785"/>
        <v>0.46835990851738601</v>
      </c>
      <c r="L1186" s="370">
        <f t="shared" si="785"/>
        <v>0.28969553523011066</v>
      </c>
      <c r="M1186" s="370">
        <f t="shared" si="785"/>
        <v>0.27765817496124018</v>
      </c>
      <c r="N1186" s="370">
        <f t="shared" si="785"/>
        <v>0.17307872615834996</v>
      </c>
      <c r="O1186" s="370">
        <f t="shared" si="785"/>
        <v>0.37609453645359087</v>
      </c>
      <c r="P1186" s="370">
        <f t="shared" si="785"/>
        <v>0.49322239638470317</v>
      </c>
      <c r="Q1186" s="370">
        <f t="shared" si="785"/>
        <v>0.29706235193917951</v>
      </c>
      <c r="R1186" s="370">
        <f t="shared" si="785"/>
        <v>0.30894625875260717</v>
      </c>
      <c r="S1186" s="370">
        <f t="shared" si="785"/>
        <v>0.5286229270699071</v>
      </c>
      <c r="T1186" s="370">
        <f t="shared" si="785"/>
        <v>0.59283834624061549</v>
      </c>
      <c r="U1186" s="370">
        <f t="shared" si="785"/>
        <v>0.32322728016537489</v>
      </c>
      <c r="V1186" s="370">
        <f t="shared" si="785"/>
        <v>0.33189457713596454</v>
      </c>
      <c r="W1186" s="370">
        <f t="shared" si="785"/>
        <v>0.48107353730542135</v>
      </c>
      <c r="X1186" s="370">
        <f t="shared" si="785"/>
        <v>0.15147046718836149</v>
      </c>
      <c r="Y1186" s="370">
        <f t="shared" si="785"/>
        <v>0.34457295641175534</v>
      </c>
      <c r="Z1186" s="370">
        <f t="shared" si="785"/>
        <v>0.25090187422911781</v>
      </c>
      <c r="AA1186" s="370">
        <f t="shared" si="785"/>
        <v>0.15367131492613059</v>
      </c>
      <c r="AB1186" s="370">
        <f t="shared" si="785"/>
        <v>0.29065463953946108</v>
      </c>
      <c r="AC1186" s="370">
        <f t="shared" si="785"/>
        <v>0.43178448945599934</v>
      </c>
      <c r="AD1186" s="370">
        <f t="shared" si="785"/>
        <v>0.25946672569835449</v>
      </c>
      <c r="AE1186" s="370">
        <f t="shared" si="785"/>
        <v>0.51716165411310855</v>
      </c>
      <c r="AF1186" s="370">
        <f t="shared" si="785"/>
        <v>0.40146236756620257</v>
      </c>
      <c r="AG1186" s="370">
        <f t="shared" ref="AG1186:AH1186" si="786">AG16*100/AG$5</f>
        <v>0.44016937089375846</v>
      </c>
      <c r="AH1186" s="370">
        <f t="shared" si="786"/>
        <v>0.47768664130650085</v>
      </c>
      <c r="AI1186" s="370">
        <f t="shared" ref="AI1186:AJ1186" si="787">AI16*100/AI$5</f>
        <v>0.3176590998225276</v>
      </c>
      <c r="AJ1186" s="370">
        <f t="shared" si="787"/>
        <v>0.15709184487639596</v>
      </c>
      <c r="AK1186" s="370">
        <f t="shared" ref="AK1186:AL1186" si="788">AK16*100/AK$5</f>
        <v>0.13569488681246009</v>
      </c>
      <c r="AL1186" s="370">
        <f t="shared" si="788"/>
        <v>0.24945267339720772</v>
      </c>
      <c r="AM1186" s="370">
        <f t="shared" ref="AM1186:AN1186" si="789">AM16*100/AM$5</f>
        <v>8.4116173782234807E-2</v>
      </c>
      <c r="AN1186" s="370">
        <f t="shared" si="789"/>
        <v>9.9646662735251884E-2</v>
      </c>
      <c r="AO1186" s="370">
        <f t="shared" ref="AO1186:AT1186" si="790">AO16*100/AO$5</f>
        <v>0.1312999470428248</v>
      </c>
      <c r="AP1186" s="370">
        <f t="shared" si="790"/>
        <v>0.14410161150498343</v>
      </c>
      <c r="AQ1186" s="370">
        <f t="shared" si="790"/>
        <v>0.27517797496541718</v>
      </c>
      <c r="AR1186" s="370">
        <f t="shared" si="790"/>
        <v>0.26013029128246201</v>
      </c>
      <c r="AS1186" s="370">
        <f t="shared" si="790"/>
        <v>0.31519585882113138</v>
      </c>
      <c r="AT1186" s="370">
        <f t="shared" si="790"/>
        <v>0.13218861871813734</v>
      </c>
      <c r="AU1186" s="370">
        <f t="shared" ref="AU1186:AV1186" si="791">AU16*100/AU$5</f>
        <v>0.13510441800202386</v>
      </c>
      <c r="AV1186" s="370">
        <f t="shared" si="791"/>
        <v>0.13435604227257544</v>
      </c>
      <c r="AW1186" s="370">
        <f t="shared" ref="AW1186:AX1186" si="792">AW16*100/AW$5</f>
        <v>0.29563363700961937</v>
      </c>
      <c r="AX1186" s="370">
        <f t="shared" si="792"/>
        <v>0.17889087656529518</v>
      </c>
      <c r="AY1186" s="370">
        <f t="shared" ref="AY1186:BA1186" si="793">AY16*100/AY$5</f>
        <v>4.1173868127211195E-2</v>
      </c>
      <c r="AZ1186" s="370">
        <f t="shared" si="793"/>
        <v>0.30607353635157741</v>
      </c>
      <c r="BA1186" s="370">
        <f t="shared" si="793"/>
        <v>3.3015868397865369E-2</v>
      </c>
      <c r="BB1186" s="667"/>
    </row>
    <row r="1187" spans="1:54" s="325" customFormat="1" ht="13.8">
      <c r="A1187" s="329"/>
      <c r="B1187" s="329" t="s">
        <v>188</v>
      </c>
      <c r="C1187" s="370">
        <f t="shared" ref="C1187:AF1187" si="794">C17*100/C$5</f>
        <v>0.25397455936579766</v>
      </c>
      <c r="D1187" s="370">
        <f t="shared" si="794"/>
        <v>0.94678234337454692</v>
      </c>
      <c r="E1187" s="370">
        <f t="shared" si="794"/>
        <v>0.46488626230326252</v>
      </c>
      <c r="F1187" s="370">
        <f t="shared" si="794"/>
        <v>1.062112740154092</v>
      </c>
      <c r="G1187" s="370">
        <f t="shared" si="794"/>
        <v>0.83077490799467391</v>
      </c>
      <c r="H1187" s="370">
        <f t="shared" si="794"/>
        <v>0.93068739418036872</v>
      </c>
      <c r="I1187" s="370">
        <f t="shared" si="794"/>
        <v>1.0358725591683517</v>
      </c>
      <c r="J1187" s="370">
        <f t="shared" si="794"/>
        <v>0.93880309535124684</v>
      </c>
      <c r="K1187" s="370">
        <f t="shared" si="794"/>
        <v>0.89034288716398791</v>
      </c>
      <c r="L1187" s="370">
        <f t="shared" si="794"/>
        <v>1.0483402333186891</v>
      </c>
      <c r="M1187" s="370">
        <f t="shared" si="794"/>
        <v>1.1772604506861042</v>
      </c>
      <c r="N1187" s="370">
        <f t="shared" si="794"/>
        <v>1.1431638791141747</v>
      </c>
      <c r="O1187" s="370">
        <f t="shared" si="794"/>
        <v>1.064362882368499</v>
      </c>
      <c r="P1187" s="370">
        <f t="shared" si="794"/>
        <v>0.73608203412195161</v>
      </c>
      <c r="Q1187" s="370">
        <f t="shared" si="794"/>
        <v>0.83729342291329079</v>
      </c>
      <c r="R1187" s="370">
        <f t="shared" si="794"/>
        <v>0.59848820383056811</v>
      </c>
      <c r="S1187" s="370">
        <f t="shared" si="794"/>
        <v>0.53798078904105784</v>
      </c>
      <c r="T1187" s="370">
        <f t="shared" si="794"/>
        <v>0.46728266233562143</v>
      </c>
      <c r="U1187" s="370">
        <f t="shared" si="794"/>
        <v>0.31066220056705662</v>
      </c>
      <c r="V1187" s="370">
        <f t="shared" si="794"/>
        <v>0.67236285235167281</v>
      </c>
      <c r="W1187" s="370">
        <f t="shared" si="794"/>
        <v>0.56081588835212026</v>
      </c>
      <c r="X1187" s="370">
        <f t="shared" si="794"/>
        <v>0.52112955109398318</v>
      </c>
      <c r="Y1187" s="370">
        <f t="shared" si="794"/>
        <v>0.35878698135893111</v>
      </c>
      <c r="Z1187" s="370">
        <f t="shared" si="794"/>
        <v>0.6359024770242323</v>
      </c>
      <c r="AA1187" s="370">
        <f t="shared" si="794"/>
        <v>0.34427139545466462</v>
      </c>
      <c r="AB1187" s="370">
        <f t="shared" si="794"/>
        <v>0.64994599905119832</v>
      </c>
      <c r="AC1187" s="370">
        <f t="shared" si="794"/>
        <v>0.64457300604745038</v>
      </c>
      <c r="AD1187" s="370">
        <f t="shared" si="794"/>
        <v>0.66170030510399525</v>
      </c>
      <c r="AE1187" s="370">
        <f t="shared" si="794"/>
        <v>0.78707596509050426</v>
      </c>
      <c r="AF1187" s="370">
        <f t="shared" si="794"/>
        <v>0.48164825452213966</v>
      </c>
      <c r="AG1187" s="370">
        <f t="shared" ref="AG1187:AH1187" si="795">AG17*100/AG$5</f>
        <v>0.35377994656654121</v>
      </c>
      <c r="AH1187" s="370">
        <f t="shared" si="795"/>
        <v>0.43097465075183689</v>
      </c>
      <c r="AI1187" s="370">
        <f t="shared" ref="AI1187:AJ1187" si="796">AI17*100/AI$5</f>
        <v>0.42079670843463629</v>
      </c>
      <c r="AJ1187" s="370">
        <f t="shared" si="796"/>
        <v>0.53726779782881129</v>
      </c>
      <c r="AK1187" s="370">
        <f t="shared" ref="AK1187:AL1187" si="797">AK17*100/AK$5</f>
        <v>0.57563158331615394</v>
      </c>
      <c r="AL1187" s="370">
        <f t="shared" si="797"/>
        <v>0.52459742981759028</v>
      </c>
      <c r="AM1187" s="370">
        <f t="shared" ref="AM1187:AN1187" si="798">AM17*100/AM$5</f>
        <v>0.56192422794296271</v>
      </c>
      <c r="AN1187" s="370">
        <f t="shared" si="798"/>
        <v>0.54862838819072701</v>
      </c>
      <c r="AO1187" s="370">
        <f t="shared" ref="AO1187:AT1187" si="799">AO17*100/AO$5</f>
        <v>0.30533231508884606</v>
      </c>
      <c r="AP1187" s="370">
        <f t="shared" si="799"/>
        <v>0.33292561477602728</v>
      </c>
      <c r="AQ1187" s="370">
        <f t="shared" si="799"/>
        <v>0.55966800499342084</v>
      </c>
      <c r="AR1187" s="370">
        <f t="shared" si="799"/>
        <v>0.49483842706522185</v>
      </c>
      <c r="AS1187" s="370">
        <f t="shared" si="799"/>
        <v>0.41866871064475197</v>
      </c>
      <c r="AT1187" s="370">
        <f t="shared" si="799"/>
        <v>0.47062110473600144</v>
      </c>
      <c r="AU1187" s="370">
        <f t="shared" ref="AU1187:AV1187" si="800">AU17*100/AU$5</f>
        <v>0.35924574557467365</v>
      </c>
      <c r="AV1187" s="370">
        <f t="shared" si="800"/>
        <v>0.33087034579948355</v>
      </c>
      <c r="AW1187" s="370">
        <f t="shared" ref="AW1187:AX1187" si="801">AW17*100/AW$5</f>
        <v>0.39456484849770385</v>
      </c>
      <c r="AX1187" s="370">
        <f t="shared" si="801"/>
        <v>0.2105844110159622</v>
      </c>
      <c r="AY1187" s="370">
        <f t="shared" ref="AY1187:BA1187" si="802">AY17*100/AY$5</f>
        <v>0.50248749229065204</v>
      </c>
      <c r="AZ1187" s="370">
        <f t="shared" si="802"/>
        <v>0.43568536086652465</v>
      </c>
      <c r="BA1187" s="370">
        <f t="shared" si="802"/>
        <v>0.35036823992951072</v>
      </c>
      <c r="BB1187" s="667"/>
    </row>
    <row r="1188" spans="1:54" s="325" customFormat="1" ht="13.8">
      <c r="A1188" s="327"/>
      <c r="B1188" s="327" t="s">
        <v>189</v>
      </c>
      <c r="C1188" s="370">
        <f t="shared" ref="C1188:AF1188" si="803">C18*100/C$5</f>
        <v>0.77751103204690886</v>
      </c>
      <c r="D1188" s="370">
        <f t="shared" si="803"/>
        <v>0.88957248003250944</v>
      </c>
      <c r="E1188" s="370">
        <f t="shared" si="803"/>
        <v>0.68649510069925013</v>
      </c>
      <c r="F1188" s="370">
        <f t="shared" si="803"/>
        <v>0.79661454813319466</v>
      </c>
      <c r="G1188" s="370">
        <f t="shared" si="803"/>
        <v>0.87547879190804234</v>
      </c>
      <c r="H1188" s="370">
        <f t="shared" si="803"/>
        <v>0.90554249397555009</v>
      </c>
      <c r="I1188" s="370">
        <f t="shared" si="803"/>
        <v>0.99342571821271874</v>
      </c>
      <c r="J1188" s="370">
        <f t="shared" si="803"/>
        <v>0.96517273940481929</v>
      </c>
      <c r="K1188" s="370">
        <f t="shared" si="803"/>
        <v>1.1591485949006564</v>
      </c>
      <c r="L1188" s="370">
        <f t="shared" si="803"/>
        <v>1.1228862633475096</v>
      </c>
      <c r="M1188" s="370">
        <f t="shared" si="803"/>
        <v>1.0633210402438422</v>
      </c>
      <c r="N1188" s="370">
        <f t="shared" si="803"/>
        <v>0.68382760381279761</v>
      </c>
      <c r="O1188" s="370">
        <f t="shared" si="803"/>
        <v>0.77847611856224808</v>
      </c>
      <c r="P1188" s="370">
        <f t="shared" si="803"/>
        <v>0.87023266143029321</v>
      </c>
      <c r="Q1188" s="370">
        <f t="shared" si="803"/>
        <v>0.68617276308043385</v>
      </c>
      <c r="R1188" s="370">
        <f t="shared" si="803"/>
        <v>1.080898585051369</v>
      </c>
      <c r="S1188" s="370">
        <f t="shared" si="803"/>
        <v>0.73141511283155425</v>
      </c>
      <c r="T1188" s="370">
        <f t="shared" si="803"/>
        <v>0.83272480732957832</v>
      </c>
      <c r="U1188" s="370">
        <f t="shared" si="803"/>
        <v>0.84699490049792781</v>
      </c>
      <c r="V1188" s="370">
        <f t="shared" si="803"/>
        <v>1.0156049710637689</v>
      </c>
      <c r="W1188" s="370">
        <f t="shared" si="803"/>
        <v>1.0055179817498658</v>
      </c>
      <c r="X1188" s="370">
        <f t="shared" si="803"/>
        <v>1.0542956685319897</v>
      </c>
      <c r="Y1188" s="370">
        <f t="shared" si="803"/>
        <v>1.0720264474582863</v>
      </c>
      <c r="Z1188" s="370">
        <f t="shared" si="803"/>
        <v>0.90762396713375559</v>
      </c>
      <c r="AA1188" s="370">
        <f t="shared" si="803"/>
        <v>0.68798687400778757</v>
      </c>
      <c r="AB1188" s="370">
        <f t="shared" si="803"/>
        <v>0.71248448103574158</v>
      </c>
      <c r="AC1188" s="370">
        <f t="shared" si="803"/>
        <v>0.70834401645554246</v>
      </c>
      <c r="AD1188" s="370">
        <f t="shared" si="803"/>
        <v>0.7914737710019667</v>
      </c>
      <c r="AE1188" s="370">
        <f t="shared" si="803"/>
        <v>0.78459245383132858</v>
      </c>
      <c r="AF1188" s="370">
        <f t="shared" si="803"/>
        <v>0.91607046519292989</v>
      </c>
      <c r="AG1188" s="370">
        <f t="shared" ref="AG1188:AH1188" si="804">AG18*100/AG$5</f>
        <v>0.80027412458158609</v>
      </c>
      <c r="AH1188" s="370">
        <f t="shared" si="804"/>
        <v>1.0634581221935764</v>
      </c>
      <c r="AI1188" s="370">
        <f t="shared" ref="AI1188:AJ1188" si="805">AI18*100/AI$5</f>
        <v>1.1799668412982871</v>
      </c>
      <c r="AJ1188" s="370">
        <f t="shared" si="805"/>
        <v>1.0970133097605512</v>
      </c>
      <c r="AK1188" s="370">
        <f t="shared" ref="AK1188:AL1188" si="806">AK18*100/AK$5</f>
        <v>1.1080839780659075</v>
      </c>
      <c r="AL1188" s="370">
        <f t="shared" si="806"/>
        <v>0.77855535000085241</v>
      </c>
      <c r="AM1188" s="370">
        <f t="shared" ref="AM1188:AN1188" si="807">AM18*100/AM$5</f>
        <v>0.79569153100708356</v>
      </c>
      <c r="AN1188" s="370">
        <f t="shared" si="807"/>
        <v>0.72852328546481904</v>
      </c>
      <c r="AO1188" s="370">
        <f t="shared" ref="AO1188:AT1188" si="808">AO18*100/AO$5</f>
        <v>0.62395681063825736</v>
      </c>
      <c r="AP1188" s="370">
        <f t="shared" si="808"/>
        <v>0.85990388345825741</v>
      </c>
      <c r="AQ1188" s="370">
        <f t="shared" si="808"/>
        <v>0.76986403050035424</v>
      </c>
      <c r="AR1188" s="370">
        <f t="shared" si="808"/>
        <v>0.81073697625162178</v>
      </c>
      <c r="AS1188" s="370">
        <f t="shared" si="808"/>
        <v>0.88702137613230936</v>
      </c>
      <c r="AT1188" s="370">
        <f t="shared" si="808"/>
        <v>0.90774904022714764</v>
      </c>
      <c r="AU1188" s="370">
        <f t="shared" ref="AU1188:AV1188" si="809">AU18*100/AU$5</f>
        <v>0.98469299272113175</v>
      </c>
      <c r="AV1188" s="370">
        <f t="shared" si="809"/>
        <v>0.9469684058791924</v>
      </c>
      <c r="AW1188" s="370">
        <f t="shared" ref="AW1188:AX1188" si="810">AW18*100/AW$5</f>
        <v>0.91258656895290025</v>
      </c>
      <c r="AX1188" s="370">
        <f t="shared" si="810"/>
        <v>0.7408022152687701</v>
      </c>
      <c r="AY1188" s="370">
        <f t="shared" ref="AY1188:BA1188" si="811">AY18*100/AY$5</f>
        <v>0.55048544162557644</v>
      </c>
      <c r="AZ1188" s="370">
        <f t="shared" si="811"/>
        <v>0.64994923046271391</v>
      </c>
      <c r="BA1188" s="370">
        <f t="shared" si="811"/>
        <v>0.5005891423251484</v>
      </c>
      <c r="BB1188" s="667"/>
    </row>
    <row r="1189" spans="1:54" s="325" customFormat="1" ht="13.8">
      <c r="A1189" s="329"/>
      <c r="B1189" s="329" t="s">
        <v>190</v>
      </c>
      <c r="C1189" s="370">
        <f t="shared" ref="C1189:AF1189" si="812">C19*100/C$5</f>
        <v>25.520729885404883</v>
      </c>
      <c r="D1189" s="370">
        <f t="shared" si="812"/>
        <v>22.608313467003814</v>
      </c>
      <c r="E1189" s="370">
        <f t="shared" si="812"/>
        <v>22.359108507399952</v>
      </c>
      <c r="F1189" s="370">
        <f t="shared" si="812"/>
        <v>23.044715190303698</v>
      </c>
      <c r="G1189" s="370">
        <f t="shared" si="812"/>
        <v>20.333981274656004</v>
      </c>
      <c r="H1189" s="370">
        <f t="shared" si="812"/>
        <v>21.578817124474142</v>
      </c>
      <c r="I1189" s="370">
        <f t="shared" si="812"/>
        <v>20.187806066247312</v>
      </c>
      <c r="J1189" s="370">
        <f t="shared" si="812"/>
        <v>21.317030595716883</v>
      </c>
      <c r="K1189" s="370">
        <f t="shared" si="812"/>
        <v>20.508922065962746</v>
      </c>
      <c r="L1189" s="370">
        <f t="shared" si="812"/>
        <v>22.529426718001535</v>
      </c>
      <c r="M1189" s="370">
        <f t="shared" si="812"/>
        <v>23.996797102756499</v>
      </c>
      <c r="N1189" s="370">
        <f t="shared" si="812"/>
        <v>22.524807580448282</v>
      </c>
      <c r="O1189" s="370">
        <f t="shared" si="812"/>
        <v>21.984167203377339</v>
      </c>
      <c r="P1189" s="370">
        <f t="shared" si="812"/>
        <v>22.732515895620377</v>
      </c>
      <c r="Q1189" s="370">
        <f t="shared" si="812"/>
        <v>24.049386312554748</v>
      </c>
      <c r="R1189" s="370">
        <f t="shared" si="812"/>
        <v>22.686296638877021</v>
      </c>
      <c r="S1189" s="370">
        <f t="shared" si="812"/>
        <v>24.913555305926991</v>
      </c>
      <c r="T1189" s="370">
        <f t="shared" si="812"/>
        <v>23.897826409062542</v>
      </c>
      <c r="U1189" s="370">
        <f t="shared" si="812"/>
        <v>24.175296636065202</v>
      </c>
      <c r="V1189" s="370">
        <f t="shared" si="812"/>
        <v>24.418228354564445</v>
      </c>
      <c r="W1189" s="370">
        <f t="shared" si="812"/>
        <v>23.516049382716048</v>
      </c>
      <c r="X1189" s="370">
        <f t="shared" si="812"/>
        <v>25.040401086517264</v>
      </c>
      <c r="Y1189" s="370">
        <f t="shared" si="812"/>
        <v>27.285460965905475</v>
      </c>
      <c r="Z1189" s="370">
        <f t="shared" si="812"/>
        <v>23.733759308547633</v>
      </c>
      <c r="AA1189" s="370">
        <f t="shared" si="812"/>
        <v>23.83434152834263</v>
      </c>
      <c r="AB1189" s="370">
        <f t="shared" si="812"/>
        <v>27.834965698462739</v>
      </c>
      <c r="AC1189" s="370">
        <f t="shared" si="812"/>
        <v>25.535431659183661</v>
      </c>
      <c r="AD1189" s="370">
        <f t="shared" si="812"/>
        <v>24.629247313897793</v>
      </c>
      <c r="AE1189" s="370">
        <f t="shared" si="812"/>
        <v>23.571833197922839</v>
      </c>
      <c r="AF1189" s="370">
        <f t="shared" si="812"/>
        <v>23.509837939239102</v>
      </c>
      <c r="AG1189" s="370">
        <f t="shared" ref="AG1189:AH1189" si="813">AG19*100/AG$5</f>
        <v>24.799196675086101</v>
      </c>
      <c r="AH1189" s="370">
        <f t="shared" si="813"/>
        <v>24.291833745864935</v>
      </c>
      <c r="AI1189" s="370">
        <f t="shared" ref="AI1189:AJ1189" si="814">AI19*100/AI$5</f>
        <v>24.601397210786601</v>
      </c>
      <c r="AJ1189" s="370">
        <f t="shared" si="814"/>
        <v>27.408690590302953</v>
      </c>
      <c r="AK1189" s="370">
        <f t="shared" ref="AK1189:AL1189" si="815">AK19*100/AK$5</f>
        <v>26.833176737329072</v>
      </c>
      <c r="AL1189" s="370">
        <f t="shared" si="815"/>
        <v>27.740103271620924</v>
      </c>
      <c r="AM1189" s="370">
        <f t="shared" ref="AM1189:AN1189" si="816">AM19*100/AM$5</f>
        <v>26.2322667120627</v>
      </c>
      <c r="AN1189" s="370">
        <f t="shared" si="816"/>
        <v>23.837972892840632</v>
      </c>
      <c r="AO1189" s="370">
        <f t="shared" ref="AO1189:AT1189" si="817">AO19*100/AO$5</f>
        <v>27.061962715610097</v>
      </c>
      <c r="AP1189" s="370">
        <f t="shared" si="817"/>
        <v>27.261626688984872</v>
      </c>
      <c r="AQ1189" s="370">
        <f t="shared" si="817"/>
        <v>28.476905428658188</v>
      </c>
      <c r="AR1189" s="370">
        <f t="shared" si="817"/>
        <v>28.945622483543989</v>
      </c>
      <c r="AS1189" s="370">
        <f t="shared" si="817"/>
        <v>29.093671240846152</v>
      </c>
      <c r="AT1189" s="370">
        <f t="shared" si="817"/>
        <v>27.149562989879676</v>
      </c>
      <c r="AU1189" s="370">
        <f t="shared" ref="AU1189:AV1189" si="818">AU19*100/AU$5</f>
        <v>25.969278225188624</v>
      </c>
      <c r="AV1189" s="370">
        <f t="shared" si="818"/>
        <v>24.301525201363638</v>
      </c>
      <c r="AW1189" s="370">
        <f t="shared" ref="AW1189:AX1189" si="819">AW19*100/AW$5</f>
        <v>27.077588584034192</v>
      </c>
      <c r="AX1189" s="370">
        <f t="shared" si="819"/>
        <v>30.730740884181309</v>
      </c>
      <c r="AY1189" s="370">
        <f t="shared" ref="AY1189:BA1189" si="820">AY19*100/AY$5</f>
        <v>26.253502000918097</v>
      </c>
      <c r="AZ1189" s="370">
        <f t="shared" si="820"/>
        <v>26.997030671493363</v>
      </c>
      <c r="BA1189" s="370">
        <f t="shared" si="820"/>
        <v>25.576699680803312</v>
      </c>
      <c r="BB1189" s="667"/>
    </row>
    <row r="1190" spans="1:54" s="325" customFormat="1" ht="13.8">
      <c r="A1190" s="327"/>
      <c r="B1190" s="327" t="s">
        <v>191</v>
      </c>
      <c r="C1190" s="370">
        <f t="shared" ref="C1190:AF1190" si="821">C20*100/C$5</f>
        <v>3.6010673667302831E-2</v>
      </c>
      <c r="D1190" s="370">
        <f t="shared" si="821"/>
        <v>3.4351746385963826E-2</v>
      </c>
      <c r="E1190" s="370">
        <f t="shared" si="821"/>
        <v>3.8861731674287969E-2</v>
      </c>
      <c r="F1190" s="370">
        <f t="shared" si="821"/>
        <v>3.2352468345369201E-2</v>
      </c>
      <c r="G1190" s="370">
        <f t="shared" si="821"/>
        <v>3.1725336970777562E-2</v>
      </c>
      <c r="H1190" s="370">
        <f t="shared" si="821"/>
        <v>3.7789813996578991E-2</v>
      </c>
      <c r="I1190" s="370">
        <f t="shared" si="821"/>
        <v>4.0713564218087514E-2</v>
      </c>
      <c r="J1190" s="370">
        <f t="shared" si="821"/>
        <v>3.3919459156047389E-2</v>
      </c>
      <c r="K1190" s="370">
        <f t="shared" si="821"/>
        <v>3.6842586420191462E-2</v>
      </c>
      <c r="L1190" s="370">
        <f t="shared" si="821"/>
        <v>3.354797111533233E-2</v>
      </c>
      <c r="M1190" s="370">
        <f t="shared" si="821"/>
        <v>5.7863180807123292E-2</v>
      </c>
      <c r="N1190" s="370">
        <f t="shared" si="821"/>
        <v>4.5458160939664177E-2</v>
      </c>
      <c r="O1190" s="370">
        <f t="shared" si="821"/>
        <v>2.7579189220292309E-2</v>
      </c>
      <c r="P1190" s="370">
        <f t="shared" si="821"/>
        <v>3.4842078709463209E-2</v>
      </c>
      <c r="Q1190" s="370">
        <f t="shared" si="821"/>
        <v>5.0656778075163819E-2</v>
      </c>
      <c r="R1190" s="370">
        <f t="shared" si="821"/>
        <v>5.1034215112914831E-2</v>
      </c>
      <c r="S1190" s="370">
        <f t="shared" si="821"/>
        <v>3.7084860404190324E-2</v>
      </c>
      <c r="T1190" s="370">
        <f t="shared" si="821"/>
        <v>4.9307953887266831E-2</v>
      </c>
      <c r="U1190" s="370">
        <f t="shared" si="821"/>
        <v>3.9573739067128418E-2</v>
      </c>
      <c r="V1190" s="370">
        <f t="shared" si="821"/>
        <v>3.9464227925879537E-2</v>
      </c>
      <c r="W1190" s="370">
        <f t="shared" si="821"/>
        <v>2.5593129361245304E-2</v>
      </c>
      <c r="X1190" s="370">
        <f t="shared" si="821"/>
        <v>4.71535588734932E-2</v>
      </c>
      <c r="Y1190" s="370">
        <f t="shared" si="821"/>
        <v>4.506314502483745E-2</v>
      </c>
      <c r="Z1190" s="370">
        <f t="shared" si="821"/>
        <v>3.9738108707143588E-2</v>
      </c>
      <c r="AA1190" s="370">
        <f t="shared" si="821"/>
        <v>3.3156472341942897E-2</v>
      </c>
      <c r="AB1190" s="370">
        <f t="shared" si="821"/>
        <v>2.3467702049344417E-2</v>
      </c>
      <c r="AC1190" s="370">
        <f t="shared" si="821"/>
        <v>4.1640079347484538E-2</v>
      </c>
      <c r="AD1190" s="370">
        <f t="shared" si="821"/>
        <v>4.7963246357841112E-2</v>
      </c>
      <c r="AE1190" s="370">
        <f t="shared" si="821"/>
        <v>3.122128440106578E-2</v>
      </c>
      <c r="AF1190" s="370">
        <f t="shared" si="821"/>
        <v>2.6359675517723707E-2</v>
      </c>
      <c r="AG1190" s="370">
        <f t="shared" ref="AG1190:AH1190" si="822">AG20*100/AG$5</f>
        <v>3.0917145398758627E-2</v>
      </c>
      <c r="AH1190" s="370">
        <f t="shared" si="822"/>
        <v>3.8289795262671115E-2</v>
      </c>
      <c r="AI1190" s="370">
        <f t="shared" ref="AI1190:AJ1190" si="823">AI20*100/AI$5</f>
        <v>2.994699500252123E-2</v>
      </c>
      <c r="AJ1190" s="370">
        <f t="shared" si="823"/>
        <v>2.3090087724322361E-2</v>
      </c>
      <c r="AK1190" s="370">
        <f t="shared" ref="AK1190:AL1190" si="824">AK20*100/AK$5</f>
        <v>5.0427680509857367E-2</v>
      </c>
      <c r="AL1190" s="370">
        <f t="shared" si="824"/>
        <v>3.7259608554936006E-2</v>
      </c>
      <c r="AM1190" s="370">
        <f t="shared" ref="AM1190:AN1190" si="825">AM20*100/AM$5</f>
        <v>3.0004402376467353E-2</v>
      </c>
      <c r="AN1190" s="370">
        <f t="shared" si="825"/>
        <v>2.4054050963550556E-2</v>
      </c>
      <c r="AO1190" s="370">
        <f t="shared" ref="AO1190:AT1190" si="826">AO20*100/AO$5</f>
        <v>4.0264376885850141E-2</v>
      </c>
      <c r="AP1190" s="370">
        <f t="shared" si="826"/>
        <v>4.0504613587032112E-2</v>
      </c>
      <c r="AQ1190" s="370">
        <f t="shared" si="826"/>
        <v>3.0264178953405989E-2</v>
      </c>
      <c r="AR1190" s="370">
        <f t="shared" si="826"/>
        <v>2.713641849609531E-2</v>
      </c>
      <c r="AS1190" s="370">
        <f t="shared" si="826"/>
        <v>3.6449055190947044E-2</v>
      </c>
      <c r="AT1190" s="370">
        <f t="shared" si="826"/>
        <v>4.1874876925226082E-2</v>
      </c>
      <c r="AU1190" s="370">
        <f t="shared" ref="AU1190:AV1190" si="827">AU20*100/AU$5</f>
        <v>2.4784858337360313E-2</v>
      </c>
      <c r="AV1190" s="370">
        <f t="shared" si="827"/>
        <v>3.6966503328224751E-2</v>
      </c>
      <c r="AW1190" s="370">
        <f t="shared" ref="AW1190:AX1190" si="828">AW20*100/AW$5</f>
        <v>3.9340485104306974E-2</v>
      </c>
      <c r="AX1190" s="370">
        <f t="shared" si="828"/>
        <v>3.473310833656075E-2</v>
      </c>
      <c r="AY1190" s="370">
        <f t="shared" ref="AY1190:BA1190" si="829">AY20*100/AY$5</f>
        <v>4.2521480802683989E-2</v>
      </c>
      <c r="AZ1190" s="370">
        <f t="shared" si="829"/>
        <v>5.0630103097638941E-2</v>
      </c>
      <c r="BA1190" s="370">
        <f t="shared" si="829"/>
        <v>3.0522144270253196E-2</v>
      </c>
      <c r="BB1190" s="667"/>
    </row>
    <row r="1191" spans="1:54" s="325" customFormat="1" ht="13.8">
      <c r="A1191" s="329"/>
      <c r="B1191" s="329" t="s">
        <v>192</v>
      </c>
      <c r="C1191" s="370">
        <f t="shared" ref="C1191:AF1191" si="830">C21*100/C$5</f>
        <v>1.6062314873185435E-2</v>
      </c>
      <c r="D1191" s="370">
        <f t="shared" si="830"/>
        <v>1.3516852587960704E-2</v>
      </c>
      <c r="E1191" s="370">
        <f t="shared" si="830"/>
        <v>1.5701333046905217E-2</v>
      </c>
      <c r="F1191" s="370">
        <f t="shared" si="830"/>
        <v>1.1157402556684804E-2</v>
      </c>
      <c r="G1191" s="370">
        <f t="shared" si="830"/>
        <v>1.3533185700821198E-2</v>
      </c>
      <c r="H1191" s="370">
        <f t="shared" si="830"/>
        <v>1.2753609325786966E-2</v>
      </c>
      <c r="I1191" s="370">
        <f t="shared" si="830"/>
        <v>2.3491431528008831E-2</v>
      </c>
      <c r="J1191" s="370">
        <f t="shared" si="830"/>
        <v>1.2473607560610974E-2</v>
      </c>
      <c r="K1191" s="370">
        <f t="shared" si="830"/>
        <v>9.8482313008179511E-3</v>
      </c>
      <c r="L1191" s="370">
        <f t="shared" si="830"/>
        <v>1.3094093705849763E-2</v>
      </c>
      <c r="M1191" s="370">
        <f t="shared" si="830"/>
        <v>2.5910791993778003E-2</v>
      </c>
      <c r="N1191" s="370">
        <f t="shared" si="830"/>
        <v>1.4797231273615026E-2</v>
      </c>
      <c r="O1191" s="370">
        <f t="shared" si="830"/>
        <v>1.0862081845181011E-2</v>
      </c>
      <c r="P1191" s="370">
        <f t="shared" si="830"/>
        <v>1.8844045044598294E-2</v>
      </c>
      <c r="Q1191" s="370">
        <f t="shared" si="830"/>
        <v>2.5166546296127711E-2</v>
      </c>
      <c r="R1191" s="370">
        <f t="shared" si="830"/>
        <v>2.2101774320000624E-2</v>
      </c>
      <c r="S1191" s="370">
        <f t="shared" si="830"/>
        <v>8.2795898098659594E-3</v>
      </c>
      <c r="T1191" s="370">
        <f t="shared" si="830"/>
        <v>2.6205054963265983E-2</v>
      </c>
      <c r="U1191" s="370">
        <f t="shared" si="830"/>
        <v>1.3274735256694975E-2</v>
      </c>
      <c r="V1191" s="370">
        <f t="shared" si="830"/>
        <v>1.5466278888949596E-2</v>
      </c>
      <c r="W1191" s="370">
        <f t="shared" si="830"/>
        <v>9.0606548577563065E-3</v>
      </c>
      <c r="X1191" s="370">
        <f t="shared" si="830"/>
        <v>1.9688678968230493E-2</v>
      </c>
      <c r="Y1191" s="370">
        <f t="shared" si="830"/>
        <v>1.3003489855520686E-2</v>
      </c>
      <c r="Z1191" s="370">
        <f t="shared" si="830"/>
        <v>1.3678812215411153E-2</v>
      </c>
      <c r="AA1191" s="370">
        <f t="shared" si="830"/>
        <v>1.2865505435676047E-2</v>
      </c>
      <c r="AB1191" s="370">
        <f t="shared" si="830"/>
        <v>9.0842717610365494E-3</v>
      </c>
      <c r="AC1191" s="370">
        <f t="shared" si="830"/>
        <v>1.758136683560458E-2</v>
      </c>
      <c r="AD1191" s="370">
        <f t="shared" si="830"/>
        <v>1.6482353054408611E-2</v>
      </c>
      <c r="AE1191" s="370">
        <f t="shared" si="830"/>
        <v>1.2220452227689889E-2</v>
      </c>
      <c r="AF1191" s="370">
        <f t="shared" si="830"/>
        <v>8.0349866274865411E-3</v>
      </c>
      <c r="AG1191" s="370">
        <f t="shared" ref="AG1191:AH1191" si="831">AG21*100/AG$5</f>
        <v>9.226777447523633E-3</v>
      </c>
      <c r="AH1191" s="370">
        <f t="shared" si="831"/>
        <v>2.047061355692702E-2</v>
      </c>
      <c r="AI1191" s="370">
        <f t="shared" ref="AI1191:AJ1191" si="832">AI21*100/AI$5</f>
        <v>1.1994580343565816E-2</v>
      </c>
      <c r="AJ1191" s="370">
        <f t="shared" si="832"/>
        <v>9.4017361872825844E-3</v>
      </c>
      <c r="AK1191" s="370">
        <f t="shared" ref="AK1191:AL1191" si="833">AK21*100/AK$5</f>
        <v>2.2096209311506281E-2</v>
      </c>
      <c r="AL1191" s="370">
        <f t="shared" si="833"/>
        <v>2.8817344307194514E-3</v>
      </c>
      <c r="AM1191" s="370">
        <f t="shared" ref="AM1191:AN1191" si="834">AM21*100/AM$5</f>
        <v>1.0903948453252659E-2</v>
      </c>
      <c r="AN1191" s="370">
        <f t="shared" si="834"/>
        <v>1.041389303175788E-2</v>
      </c>
      <c r="AO1191" s="370">
        <f t="shared" ref="AO1191:AT1191" si="835">AO21*100/AO$5</f>
        <v>1.4208882561293875E-2</v>
      </c>
      <c r="AP1191" s="370">
        <f t="shared" si="835"/>
        <v>1.1781892764558393E-2</v>
      </c>
      <c r="AQ1191" s="370">
        <f t="shared" si="835"/>
        <v>1.0661628260062755E-2</v>
      </c>
      <c r="AR1191" s="370">
        <f t="shared" si="835"/>
        <v>8.0971571318994087E-3</v>
      </c>
      <c r="AS1191" s="370">
        <f t="shared" si="835"/>
        <v>1.5464307881984329E-2</v>
      </c>
      <c r="AT1191" s="370">
        <f t="shared" si="835"/>
        <v>1.9153380201329291E-2</v>
      </c>
      <c r="AU1191" s="370">
        <f t="shared" ref="AU1191:AV1191" si="836">AU21*100/AU$5</f>
        <v>8.5534701327303255E-3</v>
      </c>
      <c r="AV1191" s="370">
        <f t="shared" si="836"/>
        <v>2.1194541723810332E-2</v>
      </c>
      <c r="AW1191" s="370">
        <f t="shared" ref="AW1191:AX1191" si="837">AW21*100/AW$5</f>
        <v>2.0117670141798088E-2</v>
      </c>
      <c r="AX1191" s="370">
        <f t="shared" si="837"/>
        <v>2.9029638236063556E-3</v>
      </c>
      <c r="AY1191" s="370">
        <f t="shared" ref="AY1191:BA1191" si="838">AY21*100/AY$5</f>
        <v>1.3304091094029243E-2</v>
      </c>
      <c r="AZ1191" s="370">
        <f t="shared" si="838"/>
        <v>2.0419362265204445E-2</v>
      </c>
      <c r="BA1191" s="370">
        <f t="shared" si="838"/>
        <v>1.2416668052068961E-2</v>
      </c>
      <c r="BB1191" s="667"/>
    </row>
    <row r="1192" spans="1:54" s="325" customFormat="1" ht="13.8">
      <c r="A1192" s="327"/>
      <c r="B1192" s="327" t="s">
        <v>193</v>
      </c>
      <c r="C1192" s="370">
        <f t="shared" ref="C1192:AF1192" si="839">C22*100/C$5</f>
        <v>1.0794566447033221E-3</v>
      </c>
      <c r="D1192" s="370">
        <f t="shared" si="839"/>
        <v>3.2285475926657732E-3</v>
      </c>
      <c r="E1192" s="370">
        <f t="shared" si="839"/>
        <v>8.9508786965730443E-4</v>
      </c>
      <c r="F1192" s="370">
        <f t="shared" si="839"/>
        <v>2.7993483117130335E-4</v>
      </c>
      <c r="G1192" s="370">
        <f t="shared" si="839"/>
        <v>1.7378681091218477E-3</v>
      </c>
      <c r="H1192" s="370">
        <f t="shared" si="839"/>
        <v>4.7101398078190496E-4</v>
      </c>
      <c r="I1192" s="370">
        <f t="shared" si="839"/>
        <v>6.638081122514269E-4</v>
      </c>
      <c r="J1192" s="370">
        <f t="shared" si="839"/>
        <v>8.0239580799251872E-4</v>
      </c>
      <c r="K1192" s="370">
        <f t="shared" si="839"/>
        <v>1.4909672885700484E-3</v>
      </c>
      <c r="L1192" s="370">
        <f t="shared" si="839"/>
        <v>1.8060818904620365E-4</v>
      </c>
      <c r="M1192" s="370">
        <f t="shared" si="839"/>
        <v>1.4040330637022564E-3</v>
      </c>
      <c r="N1192" s="370">
        <f t="shared" si="839"/>
        <v>2.3551148873921812E-3</v>
      </c>
      <c r="O1192" s="370">
        <f t="shared" si="839"/>
        <v>0</v>
      </c>
      <c r="P1192" s="370">
        <f t="shared" si="839"/>
        <v>1.0780346135353714E-3</v>
      </c>
      <c r="Q1192" s="370">
        <f t="shared" si="839"/>
        <v>4.4506753899904315E-4</v>
      </c>
      <c r="R1192" s="370">
        <f t="shared" si="839"/>
        <v>2.1753714881890378E-4</v>
      </c>
      <c r="S1192" s="370">
        <f t="shared" si="839"/>
        <v>2.3105832027532909E-4</v>
      </c>
      <c r="T1192" s="370">
        <f t="shared" si="839"/>
        <v>1.224535278657289E-4</v>
      </c>
      <c r="U1192" s="370">
        <f t="shared" si="839"/>
        <v>3.7570005443476347E-4</v>
      </c>
      <c r="V1192" s="370">
        <f t="shared" si="839"/>
        <v>2.1854524516993993E-3</v>
      </c>
      <c r="W1192" s="370">
        <f t="shared" si="839"/>
        <v>2.1470746108427267E-4</v>
      </c>
      <c r="X1192" s="370">
        <f t="shared" si="839"/>
        <v>1.240883128249821E-4</v>
      </c>
      <c r="Y1192" s="370">
        <f t="shared" si="839"/>
        <v>4.6859422902777246E-4</v>
      </c>
      <c r="Z1192" s="370">
        <f t="shared" si="839"/>
        <v>3.2458198477246805E-4</v>
      </c>
      <c r="AA1192" s="370">
        <f t="shared" si="839"/>
        <v>2.3825010066066754E-4</v>
      </c>
      <c r="AB1192" s="370">
        <f t="shared" si="839"/>
        <v>6.3085220562753811E-4</v>
      </c>
      <c r="AC1192" s="370">
        <f t="shared" si="839"/>
        <v>1.1566688707634593E-4</v>
      </c>
      <c r="AD1192" s="370">
        <f t="shared" si="839"/>
        <v>2.8072134155927077E-4</v>
      </c>
      <c r="AE1192" s="370">
        <f t="shared" si="839"/>
        <v>1.1826244091312795E-4</v>
      </c>
      <c r="AF1192" s="370">
        <f t="shared" si="839"/>
        <v>9.0188625410563222E-4</v>
      </c>
      <c r="AG1192" s="370">
        <f t="shared" ref="AG1192:AH1192" si="840">AG22*100/AG$5</f>
        <v>4.8366172103954527E-4</v>
      </c>
      <c r="AH1192" s="370">
        <f t="shared" si="840"/>
        <v>0</v>
      </c>
      <c r="AI1192" s="370">
        <f t="shared" ref="AI1192:AJ1192" si="841">AI22*100/AI$5</f>
        <v>9.4694055343940646E-4</v>
      </c>
      <c r="AJ1192" s="370">
        <f t="shared" si="841"/>
        <v>3.6021977729052047E-4</v>
      </c>
      <c r="AK1192" s="370">
        <f t="shared" ref="AK1192:AL1192" si="842">AK22*100/AK$5</f>
        <v>7.7940773585560071E-4</v>
      </c>
      <c r="AL1192" s="370">
        <f t="shared" si="842"/>
        <v>8.9293179543419629E-4</v>
      </c>
      <c r="AM1192" s="370">
        <f t="shared" ref="AM1192:AN1192" si="843">AM22*100/AM$5</f>
        <v>1.8544130022538535E-4</v>
      </c>
      <c r="AN1192" s="370">
        <f t="shared" si="843"/>
        <v>9.8013110887133011E-4</v>
      </c>
      <c r="AO1192" s="370">
        <f t="shared" ref="AO1192:AT1192" si="844">AO22*100/AO$5</f>
        <v>0</v>
      </c>
      <c r="AP1192" s="370">
        <f t="shared" si="844"/>
        <v>1.5337375196466548E-3</v>
      </c>
      <c r="AQ1192" s="370">
        <f t="shared" si="844"/>
        <v>0</v>
      </c>
      <c r="AR1192" s="370">
        <f t="shared" si="844"/>
        <v>1.8236840387160828E-4</v>
      </c>
      <c r="AS1192" s="370">
        <f t="shared" si="844"/>
        <v>9.9084810227817238E-4</v>
      </c>
      <c r="AT1192" s="370">
        <f t="shared" si="844"/>
        <v>1.3127975884918144E-3</v>
      </c>
      <c r="AU1192" s="370">
        <f t="shared" ref="AU1192:AV1192" si="845">AU22*100/AU$5</f>
        <v>5.3880126820348502E-4</v>
      </c>
      <c r="AV1192" s="370">
        <f t="shared" si="845"/>
        <v>6.8169578643834409E-4</v>
      </c>
      <c r="AW1192" s="370">
        <f t="shared" ref="AW1192:AX1192" si="846">AW22*100/AW$5</f>
        <v>5.5017022134077149E-3</v>
      </c>
      <c r="AX1192" s="370">
        <f t="shared" si="846"/>
        <v>1.8442358408793317E-3</v>
      </c>
      <c r="AY1192" s="370">
        <f t="shared" ref="AY1192:BA1192" si="847">AY22*100/AY$5</f>
        <v>2.5805349104798104E-4</v>
      </c>
      <c r="AZ1192" s="370">
        <f t="shared" si="847"/>
        <v>2.4788300170202666E-4</v>
      </c>
      <c r="BA1192" s="370">
        <f t="shared" si="847"/>
        <v>5.1952585991920332E-5</v>
      </c>
      <c r="BB1192" s="667"/>
    </row>
    <row r="1193" spans="1:54" s="325" customFormat="1" ht="13.8">
      <c r="A1193" s="329"/>
      <c r="B1193" s="329" t="s">
        <v>194</v>
      </c>
      <c r="C1193" s="370">
        <f t="shared" ref="C1193:AF1193" si="848">C23*100/C$5</f>
        <v>4.620074439330219E-3</v>
      </c>
      <c r="D1193" s="370">
        <f t="shared" si="848"/>
        <v>9.0399332594641652E-4</v>
      </c>
      <c r="E1193" s="370">
        <f t="shared" si="848"/>
        <v>0</v>
      </c>
      <c r="F1193" s="370">
        <f t="shared" si="848"/>
        <v>3.9990690167329045E-4</v>
      </c>
      <c r="G1193" s="370">
        <f t="shared" si="848"/>
        <v>3.6606158043204877E-3</v>
      </c>
      <c r="H1193" s="370">
        <f t="shared" si="848"/>
        <v>1.413041942345715E-3</v>
      </c>
      <c r="I1193" s="370">
        <f t="shared" si="848"/>
        <v>7.7444279762666466E-4</v>
      </c>
      <c r="J1193" s="370">
        <f t="shared" si="848"/>
        <v>9.4828595490024947E-4</v>
      </c>
      <c r="K1193" s="370">
        <f t="shared" si="848"/>
        <v>1.5694392511263669E-4</v>
      </c>
      <c r="L1193" s="370">
        <f t="shared" si="848"/>
        <v>0</v>
      </c>
      <c r="M1193" s="370">
        <f t="shared" si="848"/>
        <v>2.5527873885495571E-3</v>
      </c>
      <c r="N1193" s="370">
        <f t="shared" si="848"/>
        <v>0</v>
      </c>
      <c r="O1193" s="370">
        <f t="shared" si="848"/>
        <v>1.0902461331594323E-3</v>
      </c>
      <c r="P1193" s="370">
        <f t="shared" si="848"/>
        <v>0</v>
      </c>
      <c r="Q1193" s="370">
        <f t="shared" si="848"/>
        <v>0</v>
      </c>
      <c r="R1193" s="370">
        <f t="shared" si="848"/>
        <v>2.0013417691339148E-3</v>
      </c>
      <c r="S1193" s="370">
        <f t="shared" si="848"/>
        <v>2.7341901232580609E-3</v>
      </c>
      <c r="T1193" s="370">
        <f t="shared" si="848"/>
        <v>0</v>
      </c>
      <c r="U1193" s="370">
        <f t="shared" si="848"/>
        <v>0</v>
      </c>
      <c r="V1193" s="370">
        <f t="shared" si="848"/>
        <v>1.0927262258496996E-3</v>
      </c>
      <c r="W1193" s="370">
        <f t="shared" si="848"/>
        <v>0</v>
      </c>
      <c r="X1193" s="370">
        <f t="shared" si="848"/>
        <v>0</v>
      </c>
      <c r="Y1193" s="370">
        <f t="shared" si="848"/>
        <v>8.9813893896989721E-4</v>
      </c>
      <c r="Z1193" s="370">
        <f t="shared" si="848"/>
        <v>0</v>
      </c>
      <c r="AA1193" s="370">
        <f t="shared" si="848"/>
        <v>0</v>
      </c>
      <c r="AB1193" s="370">
        <f t="shared" si="848"/>
        <v>0</v>
      </c>
      <c r="AC1193" s="370">
        <f t="shared" si="848"/>
        <v>3.8555629025448641E-4</v>
      </c>
      <c r="AD1193" s="370">
        <f t="shared" si="848"/>
        <v>0</v>
      </c>
      <c r="AE1193" s="370">
        <f t="shared" si="848"/>
        <v>0</v>
      </c>
      <c r="AF1193" s="370">
        <f t="shared" si="848"/>
        <v>1.3118345514263742E-3</v>
      </c>
      <c r="AG1193" s="370">
        <f t="shared" ref="AG1193:AH1193" si="849">AG23*100/AG$5</f>
        <v>0</v>
      </c>
      <c r="AH1193" s="370">
        <f t="shared" si="849"/>
        <v>0</v>
      </c>
      <c r="AI1193" s="370">
        <f t="shared" ref="AI1193:AJ1193" si="850">AI23*100/AI$5</f>
        <v>1.1836756917992581E-4</v>
      </c>
      <c r="AJ1193" s="370">
        <f t="shared" si="850"/>
        <v>2.1613186637431229E-4</v>
      </c>
      <c r="AK1193" s="370">
        <f t="shared" ref="AK1193:AL1193" si="851">AK23*100/AK$5</f>
        <v>0</v>
      </c>
      <c r="AL1193" s="370">
        <f t="shared" si="851"/>
        <v>0</v>
      </c>
      <c r="AM1193" s="370">
        <f t="shared" ref="AM1193:AN1193" si="852">AM23*100/AM$5</f>
        <v>0</v>
      </c>
      <c r="AN1193" s="370">
        <f t="shared" si="852"/>
        <v>0</v>
      </c>
      <c r="AO1193" s="370">
        <f t="shared" ref="AO1193:AT1193" si="853">AO23*100/AO$5</f>
        <v>1.0224754200434797E-3</v>
      </c>
      <c r="AP1193" s="370">
        <f t="shared" si="853"/>
        <v>0</v>
      </c>
      <c r="AQ1193" s="370">
        <f t="shared" si="853"/>
        <v>3.3739329936907456E-5</v>
      </c>
      <c r="AR1193" s="370">
        <f t="shared" si="853"/>
        <v>3.282631269688949E-4</v>
      </c>
      <c r="AS1193" s="370">
        <f t="shared" si="853"/>
        <v>0</v>
      </c>
      <c r="AT1193" s="370">
        <f t="shared" si="853"/>
        <v>0</v>
      </c>
      <c r="AU1193" s="370">
        <f t="shared" ref="AU1193:AV1193" si="854">AU23*100/AU$5</f>
        <v>0</v>
      </c>
      <c r="AV1193" s="370">
        <f t="shared" si="854"/>
        <v>0</v>
      </c>
      <c r="AW1193" s="370">
        <f t="shared" ref="AW1193:AX1193" si="855">AW23*100/AW$5</f>
        <v>0</v>
      </c>
      <c r="AX1193" s="370">
        <f t="shared" si="855"/>
        <v>0</v>
      </c>
      <c r="AY1193" s="370">
        <f t="shared" ref="AY1193:BA1193" si="856">AY23*100/AY$5</f>
        <v>0</v>
      </c>
      <c r="AZ1193" s="370">
        <f t="shared" si="856"/>
        <v>0</v>
      </c>
      <c r="BA1193" s="370">
        <f t="shared" si="856"/>
        <v>0</v>
      </c>
      <c r="BB1193" s="667"/>
    </row>
    <row r="1194" spans="1:54" s="325" customFormat="1" ht="13.8">
      <c r="A1194" s="327"/>
      <c r="B1194" s="327" t="s">
        <v>195</v>
      </c>
      <c r="C1194" s="370">
        <f t="shared" ref="C1194:AF1194" si="857">C24*100/C$5</f>
        <v>0</v>
      </c>
      <c r="D1194" s="370">
        <f t="shared" si="857"/>
        <v>0</v>
      </c>
      <c r="E1194" s="370">
        <f t="shared" si="857"/>
        <v>7.0861123014536603E-4</v>
      </c>
      <c r="F1194" s="370">
        <f t="shared" si="857"/>
        <v>3.0792831428843367E-3</v>
      </c>
      <c r="G1194" s="370">
        <f t="shared" si="857"/>
        <v>0</v>
      </c>
      <c r="H1194" s="370">
        <f t="shared" si="857"/>
        <v>5.3985448566541416E-3</v>
      </c>
      <c r="I1194" s="370">
        <f t="shared" si="857"/>
        <v>7.1543763209320453E-3</v>
      </c>
      <c r="J1194" s="370">
        <f t="shared" si="857"/>
        <v>0</v>
      </c>
      <c r="K1194" s="370">
        <f t="shared" si="857"/>
        <v>3.5312383150343254E-3</v>
      </c>
      <c r="L1194" s="370">
        <f t="shared" si="857"/>
        <v>0</v>
      </c>
      <c r="M1194" s="370">
        <f t="shared" si="857"/>
        <v>3.1058913227352946E-3</v>
      </c>
      <c r="N1194" s="370">
        <f t="shared" si="857"/>
        <v>2.4884232772445693E-3</v>
      </c>
      <c r="O1194" s="370">
        <f t="shared" si="857"/>
        <v>5.2493332337305999E-4</v>
      </c>
      <c r="P1194" s="370">
        <f t="shared" si="857"/>
        <v>0</v>
      </c>
      <c r="Q1194" s="370">
        <f t="shared" si="857"/>
        <v>3.9651471656278392E-3</v>
      </c>
      <c r="R1194" s="370">
        <f t="shared" si="857"/>
        <v>1.0006708845669574E-3</v>
      </c>
      <c r="S1194" s="370">
        <f t="shared" si="857"/>
        <v>8.8572356105542818E-4</v>
      </c>
      <c r="T1194" s="370">
        <f t="shared" si="857"/>
        <v>6.6533083473712699E-3</v>
      </c>
      <c r="U1194" s="370">
        <f t="shared" si="857"/>
        <v>5.8442230689852105E-4</v>
      </c>
      <c r="V1194" s="370">
        <f t="shared" si="857"/>
        <v>0</v>
      </c>
      <c r="W1194" s="370">
        <f t="shared" si="857"/>
        <v>0</v>
      </c>
      <c r="X1194" s="370">
        <f t="shared" si="857"/>
        <v>9.0998096071653553E-4</v>
      </c>
      <c r="Y1194" s="370">
        <f t="shared" si="857"/>
        <v>5.3888336338193833E-3</v>
      </c>
      <c r="Z1194" s="370">
        <f t="shared" si="857"/>
        <v>1.3446967940573674E-3</v>
      </c>
      <c r="AA1194" s="370">
        <f t="shared" si="857"/>
        <v>2.8590012079280107E-3</v>
      </c>
      <c r="AB1194" s="370">
        <f t="shared" si="857"/>
        <v>0</v>
      </c>
      <c r="AC1194" s="370">
        <f t="shared" si="857"/>
        <v>0</v>
      </c>
      <c r="AD1194" s="370">
        <f t="shared" si="857"/>
        <v>8.4216402467781216E-4</v>
      </c>
      <c r="AE1194" s="370">
        <f t="shared" si="857"/>
        <v>9.0667871366731433E-4</v>
      </c>
      <c r="AF1194" s="370">
        <f t="shared" si="857"/>
        <v>0</v>
      </c>
      <c r="AG1194" s="370">
        <f t="shared" ref="AG1194:AH1194" si="858">AG24*100/AG$5</f>
        <v>0</v>
      </c>
      <c r="AH1194" s="370">
        <f t="shared" si="858"/>
        <v>1.3257159255914642E-3</v>
      </c>
      <c r="AI1194" s="370">
        <f t="shared" ref="AI1194:AJ1194" si="859">AI24*100/AI$5</f>
        <v>0</v>
      </c>
      <c r="AJ1194" s="370">
        <f t="shared" si="859"/>
        <v>0</v>
      </c>
      <c r="AK1194" s="370">
        <f t="shared" ref="AK1194:AL1194" si="860">AK24*100/AK$5</f>
        <v>0</v>
      </c>
      <c r="AL1194" s="370">
        <f t="shared" si="860"/>
        <v>0</v>
      </c>
      <c r="AM1194" s="370">
        <f t="shared" ref="AM1194:AN1194" si="861">AM24*100/AM$5</f>
        <v>3.7088260045077071E-4</v>
      </c>
      <c r="AN1194" s="370">
        <f t="shared" si="861"/>
        <v>0</v>
      </c>
      <c r="AO1194" s="370">
        <f t="shared" ref="AO1194:AT1194" si="862">AO24*100/AO$5</f>
        <v>0</v>
      </c>
      <c r="AP1194" s="370">
        <f t="shared" si="862"/>
        <v>1.4640221778445342E-3</v>
      </c>
      <c r="AQ1194" s="370">
        <f t="shared" si="862"/>
        <v>0</v>
      </c>
      <c r="AR1194" s="370">
        <f t="shared" si="862"/>
        <v>2.4802102926538725E-3</v>
      </c>
      <c r="AS1194" s="370">
        <f t="shared" si="862"/>
        <v>1.6632093145383603E-3</v>
      </c>
      <c r="AT1194" s="370">
        <f t="shared" si="862"/>
        <v>8.0787543907188584E-4</v>
      </c>
      <c r="AU1194" s="370">
        <f t="shared" ref="AU1194:AV1194" si="863">AU24*100/AU$5</f>
        <v>1.7847792009240441E-3</v>
      </c>
      <c r="AV1194" s="370">
        <f t="shared" si="863"/>
        <v>3.2225618995267171E-3</v>
      </c>
      <c r="AW1194" s="370">
        <f t="shared" ref="AW1194:AX1194" si="864">AW24*100/AW$5</f>
        <v>1.1931402390522755E-3</v>
      </c>
      <c r="AX1194" s="370">
        <f t="shared" si="864"/>
        <v>0</v>
      </c>
      <c r="AY1194" s="370">
        <f t="shared" ref="AY1194:BA1194" si="865">AY24*100/AY$5</f>
        <v>1.2902674552399053E-3</v>
      </c>
      <c r="AZ1194" s="370">
        <f t="shared" si="865"/>
        <v>0</v>
      </c>
      <c r="BA1194" s="370">
        <f t="shared" si="865"/>
        <v>0</v>
      </c>
      <c r="BB1194" s="667"/>
    </row>
    <row r="1195" spans="1:54" s="325" customFormat="1" ht="13.8">
      <c r="A1195" s="329"/>
      <c r="B1195" s="329" t="s">
        <v>196</v>
      </c>
      <c r="C1195" s="370">
        <f t="shared" ref="C1195:AF1195" si="866">C25*100/C$5</f>
        <v>5.6995310840335413E-3</v>
      </c>
      <c r="D1195" s="370">
        <f t="shared" si="866"/>
        <v>8.7816494520509027E-3</v>
      </c>
      <c r="E1195" s="370">
        <f t="shared" si="866"/>
        <v>1.3463613372761954E-2</v>
      </c>
      <c r="F1195" s="370">
        <f t="shared" si="866"/>
        <v>6.238547666103331E-3</v>
      </c>
      <c r="G1195" s="370">
        <f t="shared" si="866"/>
        <v>7.5061111947177673E-3</v>
      </c>
      <c r="H1195" s="370">
        <f t="shared" si="866"/>
        <v>5.0724582545743609E-3</v>
      </c>
      <c r="I1195" s="370">
        <f t="shared" si="866"/>
        <v>1.2686110589693936E-2</v>
      </c>
      <c r="J1195" s="370">
        <f t="shared" si="866"/>
        <v>9.6652222326371572E-3</v>
      </c>
      <c r="K1195" s="370">
        <f t="shared" si="866"/>
        <v>4.1982499967630317E-3</v>
      </c>
      <c r="L1195" s="370">
        <f t="shared" si="866"/>
        <v>9.843146303018099E-3</v>
      </c>
      <c r="M1195" s="370">
        <f t="shared" si="866"/>
        <v>1.6720757394999598E-2</v>
      </c>
      <c r="N1195" s="370">
        <f t="shared" si="866"/>
        <v>7.1542169220781358E-3</v>
      </c>
      <c r="O1195" s="370">
        <f t="shared" si="866"/>
        <v>8.9642459837553333E-3</v>
      </c>
      <c r="P1195" s="370">
        <f t="shared" si="866"/>
        <v>1.750728212381443E-2</v>
      </c>
      <c r="Q1195" s="370">
        <f t="shared" si="866"/>
        <v>1.8045465672143022E-2</v>
      </c>
      <c r="R1195" s="370">
        <f t="shared" si="866"/>
        <v>1.7446479335276082E-2</v>
      </c>
      <c r="S1195" s="370">
        <f t="shared" si="866"/>
        <v>4.0050108847723706E-3</v>
      </c>
      <c r="T1195" s="370">
        <f t="shared" si="866"/>
        <v>1.8817025448700342E-2</v>
      </c>
      <c r="U1195" s="370">
        <f t="shared" si="866"/>
        <v>1.0937046029100892E-2</v>
      </c>
      <c r="V1195" s="370">
        <f t="shared" si="866"/>
        <v>1.2104044347873596E-2</v>
      </c>
      <c r="W1195" s="370">
        <f t="shared" si="866"/>
        <v>8.2877079978529253E-3</v>
      </c>
      <c r="X1195" s="370">
        <f t="shared" si="866"/>
        <v>1.8116893672447388E-2</v>
      </c>
      <c r="Y1195" s="370">
        <f t="shared" si="866"/>
        <v>3.3582586413657026E-3</v>
      </c>
      <c r="Z1195" s="370">
        <f t="shared" si="866"/>
        <v>1.0943049772328921E-2</v>
      </c>
      <c r="AA1195" s="370">
        <f t="shared" si="866"/>
        <v>8.8152537244447007E-3</v>
      </c>
      <c r="AB1195" s="370">
        <f t="shared" si="866"/>
        <v>7.8225673497814719E-3</v>
      </c>
      <c r="AC1195" s="370">
        <f t="shared" si="866"/>
        <v>1.6578920480942918E-2</v>
      </c>
      <c r="AD1195" s="370">
        <f t="shared" si="866"/>
        <v>1.4437097565905352E-2</v>
      </c>
      <c r="AE1195" s="370">
        <f t="shared" si="866"/>
        <v>9.7369409685142023E-3</v>
      </c>
      <c r="AF1195" s="370">
        <f t="shared" si="866"/>
        <v>5.2063433759734221E-3</v>
      </c>
      <c r="AG1195" s="370">
        <f t="shared" ref="AG1195:AH1195" si="867">AG25*100/AG$5</f>
        <v>8.7059109787118154E-3</v>
      </c>
      <c r="AH1195" s="370">
        <f t="shared" si="867"/>
        <v>1.840405637879915E-2</v>
      </c>
      <c r="AI1195" s="370">
        <f t="shared" ref="AI1195:AJ1195" si="868">AI25*100/AI$5</f>
        <v>1.0889816364553174E-2</v>
      </c>
      <c r="AJ1195" s="370">
        <f t="shared" si="868"/>
        <v>8.5372087217853356E-3</v>
      </c>
      <c r="AK1195" s="370">
        <f t="shared" ref="AK1195:AL1195" si="869">AK25*100/AK$5</f>
        <v>2.0654305000173418E-2</v>
      </c>
      <c r="AL1195" s="370">
        <f t="shared" si="869"/>
        <v>1.4611611198014119E-3</v>
      </c>
      <c r="AM1195" s="370">
        <f t="shared" ref="AM1195:AN1195" si="870">AM25*100/AM$5</f>
        <v>1.027344803248635E-2</v>
      </c>
      <c r="AN1195" s="370">
        <f t="shared" si="870"/>
        <v>9.0253739608568296E-3</v>
      </c>
      <c r="AO1195" s="370">
        <f t="shared" ref="AO1195:AT1195" si="871">AO25*100/AO$5</f>
        <v>1.297486050262071E-2</v>
      </c>
      <c r="AP1195" s="370">
        <f t="shared" si="871"/>
        <v>8.6098447125619038E-3</v>
      </c>
      <c r="AQ1195" s="370">
        <f t="shared" si="871"/>
        <v>1.045919228044131E-2</v>
      </c>
      <c r="AR1195" s="370">
        <f t="shared" si="871"/>
        <v>4.2674206505956339E-3</v>
      </c>
      <c r="AS1195" s="370">
        <f t="shared" si="871"/>
        <v>1.2633313304046694E-2</v>
      </c>
      <c r="AT1195" s="370">
        <f t="shared" si="871"/>
        <v>1.6763415360741631E-2</v>
      </c>
      <c r="AU1195" s="370">
        <f t="shared" ref="AU1195:AV1195" si="872">AU25*100/AU$5</f>
        <v>6.1288644258146426E-3</v>
      </c>
      <c r="AV1195" s="370">
        <f t="shared" si="872"/>
        <v>1.7259297865734439E-2</v>
      </c>
      <c r="AW1195" s="370">
        <f t="shared" ref="AW1195:AX1195" si="873">AW25*100/AW$5</f>
        <v>1.3025114276320674E-2</v>
      </c>
      <c r="AX1195" s="370">
        <f t="shared" si="873"/>
        <v>5.8059276472127112E-4</v>
      </c>
      <c r="AY1195" s="370">
        <f t="shared" ref="AY1195:BA1195" si="874">AY25*100/AY$5</f>
        <v>1.1727097537624916E-2</v>
      </c>
      <c r="AZ1195" s="370">
        <f t="shared" si="874"/>
        <v>2.0016552387438651E-2</v>
      </c>
      <c r="BA1195" s="370">
        <f t="shared" si="874"/>
        <v>1.2312762880085119E-2</v>
      </c>
      <c r="BB1195" s="667"/>
    </row>
    <row r="1196" spans="1:54" s="325" customFormat="1" ht="13.8">
      <c r="A1196" s="327"/>
      <c r="B1196" s="327" t="s">
        <v>197</v>
      </c>
      <c r="C1196" s="370">
        <f t="shared" ref="C1196:AF1196" si="875">C26*100/C$5</f>
        <v>4.6632527051183514E-3</v>
      </c>
      <c r="D1196" s="370">
        <f t="shared" si="875"/>
        <v>5.596149160620674E-4</v>
      </c>
      <c r="E1196" s="370">
        <f t="shared" si="875"/>
        <v>6.3402057434059072E-4</v>
      </c>
      <c r="F1196" s="370">
        <f t="shared" si="875"/>
        <v>1.1197393246852134E-3</v>
      </c>
      <c r="G1196" s="370">
        <f t="shared" si="875"/>
        <v>5.9161467544573544E-4</v>
      </c>
      <c r="H1196" s="370">
        <f t="shared" si="875"/>
        <v>2.8985475740424922E-4</v>
      </c>
      <c r="I1196" s="370">
        <f t="shared" si="875"/>
        <v>2.1758154790463436E-3</v>
      </c>
      <c r="J1196" s="370">
        <f t="shared" si="875"/>
        <v>1.0212310283541149E-3</v>
      </c>
      <c r="K1196" s="370">
        <f t="shared" si="875"/>
        <v>4.7083177533791004E-4</v>
      </c>
      <c r="L1196" s="370">
        <f t="shared" si="875"/>
        <v>3.070339213785462E-3</v>
      </c>
      <c r="M1196" s="370">
        <f t="shared" si="875"/>
        <v>2.0847763673154719E-3</v>
      </c>
      <c r="N1196" s="370">
        <f t="shared" si="875"/>
        <v>2.7550400569493444E-3</v>
      </c>
      <c r="O1196" s="370">
        <f t="shared" si="875"/>
        <v>2.826564048931862E-4</v>
      </c>
      <c r="P1196" s="370">
        <f t="shared" si="875"/>
        <v>1.2936415362424457E-4</v>
      </c>
      <c r="Q1196" s="370">
        <f t="shared" si="875"/>
        <v>2.5490231779036108E-3</v>
      </c>
      <c r="R1196" s="370">
        <f t="shared" si="875"/>
        <v>9.136560250393959E-4</v>
      </c>
      <c r="S1196" s="370">
        <f t="shared" si="875"/>
        <v>4.6211664055065819E-4</v>
      </c>
      <c r="T1196" s="370">
        <f t="shared" si="875"/>
        <v>5.714497967067349E-4</v>
      </c>
      <c r="U1196" s="370">
        <f t="shared" si="875"/>
        <v>1.3775668662607994E-3</v>
      </c>
      <c r="V1196" s="370">
        <f t="shared" si="875"/>
        <v>4.2027931763449988E-5</v>
      </c>
      <c r="W1196" s="370">
        <f t="shared" si="875"/>
        <v>4.2941492216854536E-5</v>
      </c>
      <c r="X1196" s="370">
        <f t="shared" si="875"/>
        <v>4.963532512999284E-4</v>
      </c>
      <c r="Y1196" s="370">
        <f t="shared" si="875"/>
        <v>2.88966441233793E-3</v>
      </c>
      <c r="Z1196" s="370">
        <f t="shared" si="875"/>
        <v>1.0201148092848994E-3</v>
      </c>
      <c r="AA1196" s="370">
        <f t="shared" si="875"/>
        <v>4.3679185121122381E-4</v>
      </c>
      <c r="AB1196" s="370">
        <f t="shared" si="875"/>
        <v>5.8879539191903567E-4</v>
      </c>
      <c r="AC1196" s="370">
        <f t="shared" si="875"/>
        <v>5.0122317733083239E-4</v>
      </c>
      <c r="AD1196" s="370">
        <f t="shared" si="875"/>
        <v>8.8226707347199374E-4</v>
      </c>
      <c r="AE1196" s="370">
        <f t="shared" si="875"/>
        <v>1.4191492909575354E-3</v>
      </c>
      <c r="AF1196" s="370">
        <f t="shared" si="875"/>
        <v>5.7392761624903879E-4</v>
      </c>
      <c r="AG1196" s="370">
        <f t="shared" ref="AG1196:AH1196" si="876">AG26*100/AG$5</f>
        <v>3.7204747772272716E-5</v>
      </c>
      <c r="AH1196" s="370">
        <f t="shared" si="876"/>
        <v>5.8487467305505774E-4</v>
      </c>
      <c r="AI1196" s="370">
        <f t="shared" ref="AI1196:AJ1196" si="877">AI26*100/AI$5</f>
        <v>0</v>
      </c>
      <c r="AJ1196" s="370">
        <f t="shared" si="877"/>
        <v>3.2419779956146844E-4</v>
      </c>
      <c r="AK1196" s="370">
        <f t="shared" ref="AK1196:AL1196" si="878">AK26*100/AK$5</f>
        <v>6.2352618868448059E-4</v>
      </c>
      <c r="AL1196" s="370">
        <f t="shared" si="878"/>
        <v>5.2764151548384325E-4</v>
      </c>
      <c r="AM1196" s="370">
        <f t="shared" ref="AM1196:AN1196" si="879">AM26*100/AM$5</f>
        <v>7.4176520090154147E-5</v>
      </c>
      <c r="AN1196" s="370">
        <f t="shared" si="879"/>
        <v>4.0838796202972082E-4</v>
      </c>
      <c r="AO1196" s="370">
        <f t="shared" ref="AO1196:AT1196" si="880">AO26*100/AO$5</f>
        <v>2.4680441173463309E-4</v>
      </c>
      <c r="AP1196" s="370">
        <f t="shared" si="880"/>
        <v>1.7428835450530167E-4</v>
      </c>
      <c r="AQ1196" s="370">
        <f t="shared" si="880"/>
        <v>1.3495731974762982E-4</v>
      </c>
      <c r="AR1196" s="370">
        <f t="shared" si="880"/>
        <v>8.0242097703507641E-4</v>
      </c>
      <c r="AS1196" s="370">
        <f t="shared" si="880"/>
        <v>1.7693716112110217E-4</v>
      </c>
      <c r="AT1196" s="370">
        <f t="shared" si="880"/>
        <v>6.7322953255990477E-5</v>
      </c>
      <c r="AU1196" s="370">
        <f t="shared" ref="AU1196:AV1196" si="881">AU26*100/AU$5</f>
        <v>1.0102523778815344E-4</v>
      </c>
      <c r="AV1196" s="370">
        <f t="shared" si="881"/>
        <v>3.0986172110833822E-5</v>
      </c>
      <c r="AW1196" s="370">
        <f t="shared" ref="AW1196:AX1196" si="882">AW26*100/AW$5</f>
        <v>0</v>
      </c>
      <c r="AX1196" s="370">
        <f t="shared" si="882"/>
        <v>4.0983018686207375E-4</v>
      </c>
      <c r="AY1196" s="370">
        <f t="shared" ref="AY1196:BA1196" si="883">AY26*100/AY$5</f>
        <v>0</v>
      </c>
      <c r="AZ1196" s="370">
        <f t="shared" si="883"/>
        <v>1.5492687606376667E-4</v>
      </c>
      <c r="BA1196" s="370">
        <f t="shared" si="883"/>
        <v>7.7928878987880505E-5</v>
      </c>
      <c r="BB1196" s="667"/>
    </row>
    <row r="1197" spans="1:54" s="325" customFormat="1" ht="13.8">
      <c r="A1197" s="329"/>
      <c r="B1197" s="329" t="s">
        <v>198</v>
      </c>
      <c r="C1197" s="370">
        <f t="shared" ref="C1197:AF1197" si="884">C27*100/C$5</f>
        <v>0</v>
      </c>
      <c r="D1197" s="370">
        <f t="shared" si="884"/>
        <v>4.304730123554364E-5</v>
      </c>
      <c r="E1197" s="370">
        <f t="shared" si="884"/>
        <v>0</v>
      </c>
      <c r="F1197" s="370">
        <f t="shared" si="884"/>
        <v>3.9990690167329044E-5</v>
      </c>
      <c r="G1197" s="370">
        <f t="shared" si="884"/>
        <v>3.6975917215358465E-5</v>
      </c>
      <c r="H1197" s="370">
        <f t="shared" si="884"/>
        <v>7.2463689351062304E-5</v>
      </c>
      <c r="I1197" s="370">
        <f t="shared" si="884"/>
        <v>3.6878228458412603E-5</v>
      </c>
      <c r="J1197" s="370">
        <f t="shared" si="884"/>
        <v>3.6472536726932673E-5</v>
      </c>
      <c r="K1197" s="370">
        <f t="shared" si="884"/>
        <v>3.9235981278159172E-5</v>
      </c>
      <c r="L1197" s="370">
        <f t="shared" si="884"/>
        <v>0</v>
      </c>
      <c r="M1197" s="370">
        <f t="shared" si="884"/>
        <v>0</v>
      </c>
      <c r="N1197" s="370">
        <f t="shared" si="884"/>
        <v>0</v>
      </c>
      <c r="O1197" s="370">
        <f t="shared" si="884"/>
        <v>0</v>
      </c>
      <c r="P1197" s="370">
        <f t="shared" si="884"/>
        <v>1.2936415362424457E-4</v>
      </c>
      <c r="Q1197" s="370">
        <f t="shared" si="884"/>
        <v>1.618427414541975E-4</v>
      </c>
      <c r="R1197" s="370">
        <f t="shared" si="884"/>
        <v>5.6559658692914984E-4</v>
      </c>
      <c r="S1197" s="370">
        <f t="shared" si="884"/>
        <v>0</v>
      </c>
      <c r="T1197" s="370">
        <f t="shared" si="884"/>
        <v>0</v>
      </c>
      <c r="U1197" s="370">
        <f t="shared" si="884"/>
        <v>0</v>
      </c>
      <c r="V1197" s="370">
        <f t="shared" si="884"/>
        <v>0</v>
      </c>
      <c r="W1197" s="370">
        <f t="shared" si="884"/>
        <v>5.1529790660225438E-4</v>
      </c>
      <c r="X1197" s="370">
        <f t="shared" si="884"/>
        <v>0</v>
      </c>
      <c r="Y1197" s="370">
        <f t="shared" si="884"/>
        <v>0</v>
      </c>
      <c r="Z1197" s="370">
        <f t="shared" si="884"/>
        <v>0</v>
      </c>
      <c r="AA1197" s="370">
        <f t="shared" si="884"/>
        <v>5.1620855143144628E-4</v>
      </c>
      <c r="AB1197" s="370">
        <f t="shared" si="884"/>
        <v>0</v>
      </c>
      <c r="AC1197" s="370">
        <f t="shared" si="884"/>
        <v>0</v>
      </c>
      <c r="AD1197" s="370">
        <f t="shared" si="884"/>
        <v>4.010304879418153E-5</v>
      </c>
      <c r="AE1197" s="370">
        <f t="shared" si="884"/>
        <v>3.9420813637709316E-5</v>
      </c>
      <c r="AF1197" s="370">
        <f t="shared" si="884"/>
        <v>0</v>
      </c>
      <c r="AG1197" s="370">
        <f t="shared" ref="AG1197:AH1197" si="885">AG27*100/AG$5</f>
        <v>0</v>
      </c>
      <c r="AH1197" s="370">
        <f t="shared" si="885"/>
        <v>1.5596657948134873E-4</v>
      </c>
      <c r="AI1197" s="370">
        <f t="shared" ref="AI1197:AJ1197" si="886">AI27*100/AI$5</f>
        <v>0</v>
      </c>
      <c r="AJ1197" s="370">
        <f t="shared" si="886"/>
        <v>0</v>
      </c>
      <c r="AK1197" s="370">
        <f t="shared" ref="AK1197:AL1197" si="887">AK27*100/AK$5</f>
        <v>0</v>
      </c>
      <c r="AL1197" s="370">
        <f t="shared" si="887"/>
        <v>0</v>
      </c>
      <c r="AM1197" s="370">
        <f t="shared" ref="AM1197:AN1197" si="888">AM27*100/AM$5</f>
        <v>0</v>
      </c>
      <c r="AN1197" s="370">
        <f t="shared" si="888"/>
        <v>0</v>
      </c>
      <c r="AO1197" s="370">
        <f t="shared" ref="AO1197:AT1197" si="889">AO27*100/AO$5</f>
        <v>0</v>
      </c>
      <c r="AP1197" s="370">
        <f t="shared" si="889"/>
        <v>0</v>
      </c>
      <c r="AQ1197" s="370">
        <f t="shared" si="889"/>
        <v>0</v>
      </c>
      <c r="AR1197" s="370">
        <f t="shared" si="889"/>
        <v>0</v>
      </c>
      <c r="AS1197" s="370">
        <f t="shared" si="889"/>
        <v>0</v>
      </c>
      <c r="AT1197" s="370">
        <f t="shared" si="889"/>
        <v>2.0196885976797146E-4</v>
      </c>
      <c r="AU1197" s="370">
        <f t="shared" ref="AU1197:AV1197" si="890">AU27*100/AU$5</f>
        <v>0</v>
      </c>
      <c r="AV1197" s="370">
        <f t="shared" si="890"/>
        <v>0</v>
      </c>
      <c r="AW1197" s="370">
        <f t="shared" ref="AW1197:AX1197" si="891">AW27*100/AW$5</f>
        <v>3.6457062859930638E-4</v>
      </c>
      <c r="AX1197" s="370">
        <f t="shared" si="891"/>
        <v>6.8305031143678949E-5</v>
      </c>
      <c r="AY1197" s="370">
        <f t="shared" ref="AY1197:BA1197" si="892">AY27*100/AY$5</f>
        <v>0</v>
      </c>
      <c r="AZ1197" s="370">
        <f t="shared" si="892"/>
        <v>0</v>
      </c>
      <c r="BA1197" s="370">
        <f t="shared" si="892"/>
        <v>0</v>
      </c>
      <c r="BB1197" s="667"/>
    </row>
    <row r="1198" spans="1:54" s="325" customFormat="1" ht="13.8">
      <c r="A1198" s="327"/>
      <c r="B1198" s="327" t="s">
        <v>199</v>
      </c>
      <c r="C1198" s="370">
        <f t="shared" ref="C1198:AF1198" si="893">C28*100/C$5</f>
        <v>1.9948358794117393E-2</v>
      </c>
      <c r="D1198" s="370">
        <f t="shared" si="893"/>
        <v>2.0834893798003122E-2</v>
      </c>
      <c r="E1198" s="370">
        <f t="shared" si="893"/>
        <v>2.3197693955285141E-2</v>
      </c>
      <c r="F1198" s="370">
        <f t="shared" si="893"/>
        <v>2.1195065788684395E-2</v>
      </c>
      <c r="G1198" s="370">
        <f t="shared" si="893"/>
        <v>1.8192151269956363E-2</v>
      </c>
      <c r="H1198" s="370">
        <f t="shared" si="893"/>
        <v>2.5072436515467558E-2</v>
      </c>
      <c r="I1198" s="370">
        <f t="shared" si="893"/>
        <v>1.7222132690078686E-2</v>
      </c>
      <c r="J1198" s="370">
        <f t="shared" si="893"/>
        <v>2.144585159543641E-2</v>
      </c>
      <c r="K1198" s="370">
        <f t="shared" si="893"/>
        <v>2.6994355119373509E-2</v>
      </c>
      <c r="L1198" s="370">
        <f t="shared" si="893"/>
        <v>2.0453877409482561E-2</v>
      </c>
      <c r="M1198" s="370">
        <f t="shared" si="893"/>
        <v>3.1909842356869465E-2</v>
      </c>
      <c r="N1198" s="370">
        <f t="shared" si="893"/>
        <v>3.0660929666049153E-2</v>
      </c>
      <c r="O1198" s="370">
        <f t="shared" si="893"/>
        <v>1.6717107375111295E-2</v>
      </c>
      <c r="P1198" s="370">
        <f t="shared" si="893"/>
        <v>1.5954912280323499E-2</v>
      </c>
      <c r="Q1198" s="370">
        <f t="shared" si="893"/>
        <v>2.5490231779036105E-2</v>
      </c>
      <c r="R1198" s="370">
        <f t="shared" si="893"/>
        <v>2.8932440792914203E-2</v>
      </c>
      <c r="S1198" s="370">
        <f t="shared" si="893"/>
        <v>2.8805270594324358E-2</v>
      </c>
      <c r="T1198" s="370">
        <f t="shared" si="893"/>
        <v>2.314371676662276E-2</v>
      </c>
      <c r="U1198" s="370">
        <f t="shared" si="893"/>
        <v>2.6299003810433444E-2</v>
      </c>
      <c r="V1198" s="370">
        <f t="shared" si="893"/>
        <v>2.3997949036929943E-2</v>
      </c>
      <c r="W1198" s="370">
        <f t="shared" si="893"/>
        <v>1.648953301127214E-2</v>
      </c>
      <c r="X1198" s="370">
        <f t="shared" si="893"/>
        <v>2.7464879905262706E-2</v>
      </c>
      <c r="Y1198" s="370">
        <f t="shared" si="893"/>
        <v>3.2020605650231113E-2</v>
      </c>
      <c r="Z1198" s="370">
        <f t="shared" si="893"/>
        <v>2.6059296491732432E-2</v>
      </c>
      <c r="AA1198" s="370">
        <f t="shared" si="893"/>
        <v>2.0290966906266854E-2</v>
      </c>
      <c r="AB1198" s="370">
        <f t="shared" si="893"/>
        <v>1.438343028830787E-2</v>
      </c>
      <c r="AC1198" s="370">
        <f t="shared" si="893"/>
        <v>2.4058712511879955E-2</v>
      </c>
      <c r="AD1198" s="370">
        <f t="shared" si="893"/>
        <v>3.1440790254638321E-2</v>
      </c>
      <c r="AE1198" s="370">
        <f t="shared" si="893"/>
        <v>1.9000832173375892E-2</v>
      </c>
      <c r="AF1198" s="370">
        <f t="shared" si="893"/>
        <v>1.8324688890237164E-2</v>
      </c>
      <c r="AG1198" s="370">
        <f t="shared" ref="AG1198:AH1198" si="894">AG28*100/AG$5</f>
        <v>2.1690367951234992E-2</v>
      </c>
      <c r="AH1198" s="370">
        <f t="shared" si="894"/>
        <v>1.7819181705744092E-2</v>
      </c>
      <c r="AI1198" s="370">
        <f t="shared" ref="AI1198:AJ1198" si="895">AI28*100/AI$5</f>
        <v>1.7991870515348722E-2</v>
      </c>
      <c r="AJ1198" s="370">
        <f t="shared" si="895"/>
        <v>1.3688351537039779E-2</v>
      </c>
      <c r="AK1198" s="370">
        <f t="shared" ref="AK1198:AL1198" si="896">AK28*100/AK$5</f>
        <v>2.8370441585143867E-2</v>
      </c>
      <c r="AL1198" s="370">
        <f t="shared" si="896"/>
        <v>3.4377874124216563E-2</v>
      </c>
      <c r="AM1198" s="370">
        <f t="shared" ref="AM1198:AN1198" si="897">AM28*100/AM$5</f>
        <v>1.9100453923214692E-2</v>
      </c>
      <c r="AN1198" s="370">
        <f t="shared" si="897"/>
        <v>1.3599319135589703E-2</v>
      </c>
      <c r="AO1198" s="370">
        <f t="shared" ref="AO1198:AT1198" si="898">AO28*100/AO$5</f>
        <v>2.6055494324556262E-2</v>
      </c>
      <c r="AP1198" s="370">
        <f t="shared" si="898"/>
        <v>2.8687863151572655E-2</v>
      </c>
      <c r="AQ1198" s="370">
        <f t="shared" si="898"/>
        <v>1.960255069334323E-2</v>
      </c>
      <c r="AR1198" s="370">
        <f t="shared" si="898"/>
        <v>1.9039261364195904E-2</v>
      </c>
      <c r="AS1198" s="370">
        <f t="shared" si="898"/>
        <v>2.0984747308962718E-2</v>
      </c>
      <c r="AT1198" s="370">
        <f t="shared" si="898"/>
        <v>2.2721496723896787E-2</v>
      </c>
      <c r="AU1198" s="370">
        <f t="shared" ref="AU1198:AV1198" si="899">AU28*100/AU$5</f>
        <v>1.6231388204629986E-2</v>
      </c>
      <c r="AV1198" s="370">
        <f t="shared" si="899"/>
        <v>1.5740975432303579E-2</v>
      </c>
      <c r="AW1198" s="370">
        <f t="shared" ref="AW1198:AX1198" si="900">AW28*100/AW$5</f>
        <v>1.9222814962508883E-2</v>
      </c>
      <c r="AX1198" s="370">
        <f t="shared" si="900"/>
        <v>3.1830144512954392E-2</v>
      </c>
      <c r="AY1198" s="370">
        <f t="shared" ref="AY1198:BA1198" si="901">AY28*100/AY$5</f>
        <v>2.9217389708654742E-2</v>
      </c>
      <c r="AZ1198" s="370">
        <f t="shared" si="901"/>
        <v>3.02107408324345E-2</v>
      </c>
      <c r="BA1198" s="370">
        <f t="shared" si="901"/>
        <v>1.8105476218184237E-2</v>
      </c>
      <c r="BB1198" s="667"/>
    </row>
    <row r="1199" spans="1:54" s="325" customFormat="1" ht="13.8">
      <c r="A1199" s="329"/>
      <c r="B1199" s="329" t="s">
        <v>200</v>
      </c>
      <c r="C1199" s="370">
        <f t="shared" ref="C1199:AF1199" si="902">C29*100/C$5</f>
        <v>1.8758365788996452</v>
      </c>
      <c r="D1199" s="370">
        <f t="shared" si="902"/>
        <v>1.7928340018579216</v>
      </c>
      <c r="E1199" s="370">
        <f t="shared" si="902"/>
        <v>1.6164913972731896</v>
      </c>
      <c r="F1199" s="370">
        <f t="shared" si="902"/>
        <v>1.5328431541137224</v>
      </c>
      <c r="G1199" s="370">
        <f t="shared" si="902"/>
        <v>1.6517511979272779</v>
      </c>
      <c r="H1199" s="370">
        <f t="shared" si="902"/>
        <v>1.6809039700319166</v>
      </c>
      <c r="I1199" s="370">
        <f t="shared" si="902"/>
        <v>1.6016583401773179</v>
      </c>
      <c r="J1199" s="370">
        <f t="shared" si="902"/>
        <v>1.7466697838528056</v>
      </c>
      <c r="K1199" s="370">
        <f t="shared" si="902"/>
        <v>1.4490632605649745</v>
      </c>
      <c r="L1199" s="370">
        <f t="shared" si="902"/>
        <v>1.7354640885449708</v>
      </c>
      <c r="M1199" s="370">
        <f t="shared" si="902"/>
        <v>1.7288327124387117</v>
      </c>
      <c r="N1199" s="370">
        <f t="shared" si="902"/>
        <v>1.6952827937528134</v>
      </c>
      <c r="O1199" s="370">
        <f t="shared" si="902"/>
        <v>1.6011273952606597</v>
      </c>
      <c r="P1199" s="370">
        <f t="shared" si="902"/>
        <v>1.9239468140843068</v>
      </c>
      <c r="Q1199" s="370">
        <f t="shared" si="902"/>
        <v>1.6974066723716235</v>
      </c>
      <c r="R1199" s="370">
        <f t="shared" si="902"/>
        <v>1.593329092809179</v>
      </c>
      <c r="S1199" s="370">
        <f t="shared" si="902"/>
        <v>1.6294617843016665</v>
      </c>
      <c r="T1199" s="370">
        <f t="shared" si="902"/>
        <v>1.5625478334093226</v>
      </c>
      <c r="U1199" s="370">
        <f t="shared" si="902"/>
        <v>1.448031498692564</v>
      </c>
      <c r="V1199" s="370">
        <f t="shared" si="902"/>
        <v>1.6097538424036615</v>
      </c>
      <c r="W1199" s="370">
        <f t="shared" si="902"/>
        <v>1.4220504562533549</v>
      </c>
      <c r="X1199" s="370">
        <f t="shared" si="902"/>
        <v>1.3500808435358052</v>
      </c>
      <c r="Y1199" s="370">
        <f t="shared" si="902"/>
        <v>1.4516268224898676</v>
      </c>
      <c r="Z1199" s="370">
        <f t="shared" si="902"/>
        <v>1.5300794762174141</v>
      </c>
      <c r="AA1199" s="370">
        <f t="shared" si="902"/>
        <v>1.5440194856815661</v>
      </c>
      <c r="AB1199" s="370">
        <f t="shared" si="902"/>
        <v>1.6204490321886029</v>
      </c>
      <c r="AC1199" s="370">
        <f t="shared" si="902"/>
        <v>1.3150168391709769</v>
      </c>
      <c r="AD1199" s="370">
        <f t="shared" si="902"/>
        <v>1.5321369791817054</v>
      </c>
      <c r="AE1199" s="370">
        <f t="shared" si="902"/>
        <v>1.5488043470119615</v>
      </c>
      <c r="AF1199" s="370">
        <f t="shared" si="902"/>
        <v>1.4902440504203609</v>
      </c>
      <c r="AG1199" s="370">
        <f t="shared" ref="AG1199:AH1199" si="903">AG29*100/AG$5</f>
        <v>1.5368537209770412</v>
      </c>
      <c r="AH1199" s="370">
        <f t="shared" si="903"/>
        <v>1.658158689755959</v>
      </c>
      <c r="AI1199" s="370">
        <f t="shared" ref="AI1199:AJ1199" si="904">AI29*100/AI$5</f>
        <v>1.6509513990652118</v>
      </c>
      <c r="AJ1199" s="370">
        <f t="shared" si="904"/>
        <v>1.6419537888456504</v>
      </c>
      <c r="AK1199" s="370">
        <f t="shared" ref="AK1199:AL1199" si="905">AK29*100/AK$5</f>
        <v>1.7743606810620678</v>
      </c>
      <c r="AL1199" s="370">
        <f t="shared" si="905"/>
        <v>1.7005074287866599</v>
      </c>
      <c r="AM1199" s="370">
        <f t="shared" ref="AM1199:AN1199" si="906">AM29*100/AM$5</f>
        <v>1.7712240349727457</v>
      </c>
      <c r="AN1199" s="370">
        <f t="shared" si="906"/>
        <v>1.6081501168806347</v>
      </c>
      <c r="AO1199" s="370">
        <f t="shared" ref="AO1199:AT1199" si="907">AO29*100/AO$5</f>
        <v>1.4633386149477443</v>
      </c>
      <c r="AP1199" s="370">
        <f t="shared" si="907"/>
        <v>1.6068340555261782</v>
      </c>
      <c r="AQ1199" s="370">
        <f t="shared" si="907"/>
        <v>1.6593339856270455</v>
      </c>
      <c r="AR1199" s="370">
        <f t="shared" si="907"/>
        <v>1.7288159950220721</v>
      </c>
      <c r="AS1199" s="370">
        <f t="shared" si="907"/>
        <v>1.6903514750543374</v>
      </c>
      <c r="AT1199" s="370">
        <f t="shared" si="907"/>
        <v>1.4548153583853263</v>
      </c>
      <c r="AU1199" s="370">
        <f t="shared" ref="AU1199:AV1199" si="908">AU29*100/AU$5</f>
        <v>1.5197563271264549</v>
      </c>
      <c r="AV1199" s="370">
        <f t="shared" si="908"/>
        <v>1.4515162463598994</v>
      </c>
      <c r="AW1199" s="370">
        <f t="shared" ref="AW1199:AX1199" si="909">AW29*100/AW$5</f>
        <v>1.5132995365313027</v>
      </c>
      <c r="AX1199" s="370">
        <f t="shared" si="909"/>
        <v>1.7868937672342133</v>
      </c>
      <c r="AY1199" s="370">
        <f t="shared" ref="AY1199:BA1199" si="910">AY29*100/AY$5</f>
        <v>1.6960135609976807</v>
      </c>
      <c r="AZ1199" s="370">
        <f t="shared" si="910"/>
        <v>1.95421662929314</v>
      </c>
      <c r="BA1199" s="370">
        <f t="shared" si="910"/>
        <v>1.3504555202739772</v>
      </c>
      <c r="BB1199" s="667"/>
    </row>
    <row r="1200" spans="1:54" s="325" customFormat="1" ht="13.8">
      <c r="A1200" s="327"/>
      <c r="B1200" s="327" t="s">
        <v>201</v>
      </c>
      <c r="C1200" s="370">
        <f t="shared" ref="C1200:AF1200" si="911">C30*100/C$5</f>
        <v>1.0051468492819455</v>
      </c>
      <c r="D1200" s="370">
        <f t="shared" si="911"/>
        <v>0.98496529957047407</v>
      </c>
      <c r="E1200" s="370">
        <f t="shared" si="911"/>
        <v>0.91642079721747027</v>
      </c>
      <c r="F1200" s="370">
        <f t="shared" si="911"/>
        <v>0.80765197861937743</v>
      </c>
      <c r="G1200" s="370">
        <f t="shared" si="911"/>
        <v>0.91245470912340076</v>
      </c>
      <c r="H1200" s="370">
        <f t="shared" si="911"/>
        <v>0.97376705749957526</v>
      </c>
      <c r="I1200" s="370">
        <f t="shared" si="911"/>
        <v>0.96790598411949713</v>
      </c>
      <c r="J1200" s="370">
        <f t="shared" si="911"/>
        <v>1.1286791215516583</v>
      </c>
      <c r="K1200" s="370">
        <f t="shared" si="911"/>
        <v>0.85754160681544689</v>
      </c>
      <c r="L1200" s="370">
        <f t="shared" si="911"/>
        <v>1.0719096019892187</v>
      </c>
      <c r="M1200" s="370">
        <f t="shared" si="911"/>
        <v>1.054088459188588</v>
      </c>
      <c r="N1200" s="370">
        <f t="shared" si="911"/>
        <v>1.0040343562382328</v>
      </c>
      <c r="O1200" s="370">
        <f t="shared" si="911"/>
        <v>0.92327695684038602</v>
      </c>
      <c r="P1200" s="370">
        <f t="shared" si="911"/>
        <v>1.1531520654065162</v>
      </c>
      <c r="Q1200" s="370">
        <f t="shared" si="911"/>
        <v>0.99266245470932035</v>
      </c>
      <c r="R1200" s="370">
        <f t="shared" si="911"/>
        <v>1.0072840138910522</v>
      </c>
      <c r="S1200" s="370">
        <f t="shared" si="911"/>
        <v>1.0357189206341626</v>
      </c>
      <c r="T1200" s="370">
        <f t="shared" si="911"/>
        <v>0.95917848377225434</v>
      </c>
      <c r="U1200" s="370">
        <f t="shared" si="911"/>
        <v>0.84223603314175421</v>
      </c>
      <c r="V1200" s="370">
        <f t="shared" si="911"/>
        <v>0.98509269260350429</v>
      </c>
      <c r="W1200" s="370">
        <f t="shared" si="911"/>
        <v>0.83942028985507244</v>
      </c>
      <c r="X1200" s="370">
        <f t="shared" si="911"/>
        <v>0.75127200861338339</v>
      </c>
      <c r="Y1200" s="370">
        <f t="shared" si="911"/>
        <v>0.85553591364745551</v>
      </c>
      <c r="Z1200" s="370">
        <f t="shared" si="911"/>
        <v>0.86904507980079937</v>
      </c>
      <c r="AA1200" s="370">
        <f t="shared" si="911"/>
        <v>0.92329855676030692</v>
      </c>
      <c r="AB1200" s="370">
        <f t="shared" si="911"/>
        <v>0.95683456868214134</v>
      </c>
      <c r="AC1200" s="370">
        <f t="shared" si="911"/>
        <v>0.76382556662316303</v>
      </c>
      <c r="AD1200" s="370">
        <f t="shared" si="911"/>
        <v>0.91908167226505233</v>
      </c>
      <c r="AE1200" s="370">
        <f t="shared" si="911"/>
        <v>0.90868917516283743</v>
      </c>
      <c r="AF1200" s="370">
        <f t="shared" si="911"/>
        <v>0.85220052047035832</v>
      </c>
      <c r="AG1200" s="370">
        <f t="shared" ref="AG1200:AH1200" si="912">AG30*100/AG$5</f>
        <v>0.92509605335756107</v>
      </c>
      <c r="AH1200" s="370">
        <f t="shared" si="912"/>
        <v>1.0241935358091467</v>
      </c>
      <c r="AI1200" s="370">
        <f t="shared" ref="AI1200:AJ1200" si="913">AI30*100/AI$5</f>
        <v>0.99748350547923481</v>
      </c>
      <c r="AJ1200" s="370">
        <f t="shared" si="913"/>
        <v>0.99611575014147613</v>
      </c>
      <c r="AK1200" s="370">
        <f t="shared" ref="AK1200:AL1200" si="914">AK30*100/AK$5</f>
        <v>1.0280777739803302</v>
      </c>
      <c r="AL1200" s="370">
        <f t="shared" si="914"/>
        <v>0.93433136049523624</v>
      </c>
      <c r="AM1200" s="370">
        <f t="shared" ref="AM1200:AN1200" si="915">AM30*100/AM$5</f>
        <v>1.0000107555954132</v>
      </c>
      <c r="AN1200" s="370">
        <f t="shared" si="915"/>
        <v>0.83127369671149676</v>
      </c>
      <c r="AO1200" s="370">
        <f t="shared" ref="AO1200:AT1200" si="916">AO30*100/AO$5</f>
        <v>0.81240960788420213</v>
      </c>
      <c r="AP1200" s="370">
        <f t="shared" si="916"/>
        <v>0.9121903898098479</v>
      </c>
      <c r="AQ1200" s="370">
        <f t="shared" si="916"/>
        <v>0.93343230203448169</v>
      </c>
      <c r="AR1200" s="370">
        <f t="shared" si="916"/>
        <v>0.9909169592767707</v>
      </c>
      <c r="AS1200" s="370">
        <f t="shared" si="916"/>
        <v>0.95535450775727915</v>
      </c>
      <c r="AT1200" s="370">
        <f t="shared" si="916"/>
        <v>0.84204183784930098</v>
      </c>
      <c r="AU1200" s="370">
        <f t="shared" ref="AU1200:AV1200" si="917">AU30*100/AU$5</f>
        <v>0.88164725017721512</v>
      </c>
      <c r="AV1200" s="370">
        <f t="shared" si="917"/>
        <v>0.79597278918309922</v>
      </c>
      <c r="AW1200" s="370">
        <f t="shared" ref="AW1200:AX1200" si="918">AW30*100/AW$5</f>
        <v>0.82346562165257875</v>
      </c>
      <c r="AX1200" s="370">
        <f t="shared" si="918"/>
        <v>1.0083871747741324</v>
      </c>
      <c r="AY1200" s="370">
        <f t="shared" ref="AY1200:BA1200" si="919">AY30*100/AY$5</f>
        <v>0.99628718371602198</v>
      </c>
      <c r="AZ1200" s="370">
        <f t="shared" si="919"/>
        <v>0.92816691449802602</v>
      </c>
      <c r="BA1200" s="370">
        <f t="shared" si="919"/>
        <v>0.80547289321873283</v>
      </c>
      <c r="BB1200" s="667"/>
    </row>
    <row r="1201" spans="1:54" s="325" customFormat="1" ht="13.8">
      <c r="A1201" s="329"/>
      <c r="B1201" s="329" t="s">
        <v>202</v>
      </c>
      <c r="C1201" s="370">
        <f t="shared" ref="C1201:AF1201" si="920">C31*100/C$5</f>
        <v>0.34676465254449523</v>
      </c>
      <c r="D1201" s="370">
        <f t="shared" si="920"/>
        <v>0.26422433498376691</v>
      </c>
      <c r="E1201" s="370">
        <f t="shared" si="920"/>
        <v>0.33099603513369069</v>
      </c>
      <c r="F1201" s="370">
        <f t="shared" si="920"/>
        <v>0.27589577146440303</v>
      </c>
      <c r="G1201" s="370">
        <f t="shared" si="920"/>
        <v>0.30841612549330494</v>
      </c>
      <c r="H1201" s="370">
        <f t="shared" si="920"/>
        <v>0.39941985570305544</v>
      </c>
      <c r="I1201" s="370">
        <f t="shared" si="920"/>
        <v>0.41233547239351132</v>
      </c>
      <c r="J1201" s="370">
        <f t="shared" si="920"/>
        <v>0.41961653504336038</v>
      </c>
      <c r="K1201" s="370">
        <f t="shared" si="920"/>
        <v>0.30403961892445536</v>
      </c>
      <c r="L1201" s="370">
        <f t="shared" si="920"/>
        <v>0.45562930891631026</v>
      </c>
      <c r="M1201" s="370">
        <f t="shared" si="920"/>
        <v>0.53157542720896944</v>
      </c>
      <c r="N1201" s="370">
        <f t="shared" si="920"/>
        <v>0.46089153984965481</v>
      </c>
      <c r="O1201" s="370">
        <f t="shared" si="920"/>
        <v>0.34148931659738219</v>
      </c>
      <c r="P1201" s="370">
        <f t="shared" si="920"/>
        <v>0.57825776670037321</v>
      </c>
      <c r="Q1201" s="370">
        <f t="shared" si="920"/>
        <v>0.40201736977222657</v>
      </c>
      <c r="R1201" s="370">
        <f t="shared" si="920"/>
        <v>0.44264459041670545</v>
      </c>
      <c r="S1201" s="370">
        <f t="shared" si="920"/>
        <v>0.48117895197337279</v>
      </c>
      <c r="T1201" s="370">
        <f t="shared" si="920"/>
        <v>0.4183828868745737</v>
      </c>
      <c r="U1201" s="370">
        <f t="shared" si="920"/>
        <v>0.30473448859708591</v>
      </c>
      <c r="V1201" s="370">
        <f t="shared" si="920"/>
        <v>0.3520259564506571</v>
      </c>
      <c r="W1201" s="370">
        <f t="shared" si="920"/>
        <v>0.29822866344605475</v>
      </c>
      <c r="X1201" s="370">
        <f t="shared" si="920"/>
        <v>0.2619917911444789</v>
      </c>
      <c r="Y1201" s="370">
        <f t="shared" si="920"/>
        <v>0.30189183205114239</v>
      </c>
      <c r="Z1201" s="370">
        <f t="shared" si="920"/>
        <v>0.26318962079550406</v>
      </c>
      <c r="AA1201" s="370">
        <f t="shared" si="920"/>
        <v>0.35292781577866883</v>
      </c>
      <c r="AB1201" s="370">
        <f t="shared" si="920"/>
        <v>0.32594030624089471</v>
      </c>
      <c r="AC1201" s="370">
        <f t="shared" si="920"/>
        <v>0.25122847872982335</v>
      </c>
      <c r="AD1201" s="370">
        <f t="shared" si="920"/>
        <v>0.33217355316220565</v>
      </c>
      <c r="AE1201" s="370">
        <f t="shared" si="920"/>
        <v>0.29297548695545561</v>
      </c>
      <c r="AF1201" s="370">
        <f t="shared" si="920"/>
        <v>0.27847787836998</v>
      </c>
      <c r="AG1201" s="370">
        <f t="shared" ref="AG1201:AH1201" si="921">AG31*100/AG$5</f>
        <v>0.3228628011677826</v>
      </c>
      <c r="AH1201" s="370">
        <f t="shared" si="921"/>
        <v>0.3722532335771091</v>
      </c>
      <c r="AI1201" s="370">
        <f t="shared" ref="AI1201:AJ1201" si="922">AI31*100/AI$5</f>
        <v>0.32665503508020194</v>
      </c>
      <c r="AJ1201" s="370">
        <f t="shared" si="922"/>
        <v>0.32048753585537604</v>
      </c>
      <c r="AK1201" s="370">
        <f t="shared" ref="AK1201:AL1201" si="923">AK31*100/AK$5</f>
        <v>0.38405316184284727</v>
      </c>
      <c r="AL1201" s="370">
        <f t="shared" si="923"/>
        <v>0.24612447306877119</v>
      </c>
      <c r="AM1201" s="370">
        <f t="shared" ref="AM1201:AN1201" si="924">AM31*100/AM$5</f>
        <v>0.28546833756695822</v>
      </c>
      <c r="AN1201" s="370">
        <f t="shared" si="924"/>
        <v>0.27733626501438341</v>
      </c>
      <c r="AO1201" s="370">
        <f t="shared" ref="AO1201:AT1201" si="925">AO31*100/AO$5</f>
        <v>0.18478598884303027</v>
      </c>
      <c r="AP1201" s="370">
        <f t="shared" si="925"/>
        <v>0.23176865382115014</v>
      </c>
      <c r="AQ1201" s="370">
        <f t="shared" si="925"/>
        <v>0.27261378589021223</v>
      </c>
      <c r="AR1201" s="370">
        <f t="shared" si="925"/>
        <v>0.24721860828835218</v>
      </c>
      <c r="AS1201" s="370">
        <f t="shared" si="925"/>
        <v>0.21826968195899163</v>
      </c>
      <c r="AT1201" s="370">
        <f t="shared" si="925"/>
        <v>0.22287263675395647</v>
      </c>
      <c r="AU1201" s="370">
        <f t="shared" ref="AU1201:AV1201" si="926">AU31*100/AU$5</f>
        <v>0.25556017652476548</v>
      </c>
      <c r="AV1201" s="370">
        <f t="shared" si="926"/>
        <v>0.18972833183463547</v>
      </c>
      <c r="AW1201" s="370">
        <f t="shared" ref="AW1201:AX1201" si="927">AW31*100/AW$5</f>
        <v>0.179998462174803</v>
      </c>
      <c r="AX1201" s="370">
        <f t="shared" si="927"/>
        <v>0.25761242495838521</v>
      </c>
      <c r="AY1201" s="370">
        <f t="shared" ref="AY1201:BA1201" si="928">AY31*100/AY$5</f>
        <v>0.25925774067287161</v>
      </c>
      <c r="AZ1201" s="370">
        <f t="shared" si="928"/>
        <v>0.19316282907630428</v>
      </c>
      <c r="BA1201" s="370">
        <f t="shared" si="928"/>
        <v>0.18939315223354558</v>
      </c>
      <c r="BB1201" s="667"/>
    </row>
    <row r="1202" spans="1:54" s="325" customFormat="1" ht="27.6">
      <c r="A1202" s="327"/>
      <c r="B1202" s="327" t="s">
        <v>203</v>
      </c>
      <c r="C1202" s="370">
        <f t="shared" ref="C1202:AF1202" si="929">C32*100/C$5</f>
        <v>0.1255192186461023</v>
      </c>
      <c r="D1202" s="370">
        <f t="shared" si="929"/>
        <v>0.10835005720986335</v>
      </c>
      <c r="E1202" s="370">
        <f t="shared" si="929"/>
        <v>8.8650994423975532E-2</v>
      </c>
      <c r="F1202" s="370">
        <f t="shared" si="929"/>
        <v>0.12297137226453682</v>
      </c>
      <c r="G1202" s="370">
        <f t="shared" si="929"/>
        <v>8.8779177234075676E-2</v>
      </c>
      <c r="H1202" s="370">
        <f t="shared" si="929"/>
        <v>9.67752571283437E-2</v>
      </c>
      <c r="I1202" s="370">
        <f t="shared" si="929"/>
        <v>9.0056633895443577E-2</v>
      </c>
      <c r="J1202" s="370">
        <f t="shared" si="929"/>
        <v>9.8913519603441399E-2</v>
      </c>
      <c r="K1202" s="370">
        <f t="shared" si="929"/>
        <v>9.7893773289007127E-2</v>
      </c>
      <c r="L1202" s="370">
        <f t="shared" si="929"/>
        <v>0.109087346183907</v>
      </c>
      <c r="M1202" s="370">
        <f t="shared" si="929"/>
        <v>0.12185305134676552</v>
      </c>
      <c r="N1202" s="370">
        <f t="shared" si="929"/>
        <v>0.10660227575195931</v>
      </c>
      <c r="O1202" s="370">
        <f t="shared" si="929"/>
        <v>0.12020973105243075</v>
      </c>
      <c r="P1202" s="370">
        <f t="shared" si="929"/>
        <v>0.10814843242986846</v>
      </c>
      <c r="Q1202" s="370">
        <f t="shared" si="929"/>
        <v>0.14141009534560509</v>
      </c>
      <c r="R1202" s="370">
        <f t="shared" si="929"/>
        <v>0.13243661620094863</v>
      </c>
      <c r="S1202" s="370">
        <f t="shared" si="929"/>
        <v>9.4194775232242484E-2</v>
      </c>
      <c r="T1202" s="370">
        <f t="shared" si="929"/>
        <v>0.10073843559087296</v>
      </c>
      <c r="U1202" s="370">
        <f t="shared" si="929"/>
        <v>9.1879535534546045E-2</v>
      </c>
      <c r="V1202" s="370">
        <f t="shared" si="929"/>
        <v>8.8258656703244967E-2</v>
      </c>
      <c r="W1202" s="370">
        <f t="shared" si="929"/>
        <v>8.1588835212023619E-2</v>
      </c>
      <c r="X1202" s="370">
        <f t="shared" si="929"/>
        <v>7.8465176476330362E-2</v>
      </c>
      <c r="Y1202" s="370">
        <f t="shared" si="929"/>
        <v>7.4701730010844056E-2</v>
      </c>
      <c r="Z1202" s="370">
        <f t="shared" si="929"/>
        <v>7.7899676345392327E-2</v>
      </c>
      <c r="AA1202" s="370">
        <f t="shared" si="929"/>
        <v>7.4572281506788934E-2</v>
      </c>
      <c r="AB1202" s="370">
        <f t="shared" si="929"/>
        <v>9.290350148208211E-2</v>
      </c>
      <c r="AC1202" s="370">
        <f t="shared" si="929"/>
        <v>7.0479689858520128E-2</v>
      </c>
      <c r="AD1202" s="370">
        <f t="shared" si="929"/>
        <v>8.2050837832895407E-2</v>
      </c>
      <c r="AE1202" s="370">
        <f t="shared" si="929"/>
        <v>8.3848070607407718E-2</v>
      </c>
      <c r="AF1202" s="370">
        <f t="shared" si="929"/>
        <v>8.3793431972359653E-2</v>
      </c>
      <c r="AG1202" s="370">
        <f t="shared" ref="AG1202:AH1202" si="930">AG32*100/AG$5</f>
        <v>9.9820338273007694E-2</v>
      </c>
      <c r="AH1202" s="370">
        <f t="shared" si="930"/>
        <v>0.10964450537538815</v>
      </c>
      <c r="AI1202" s="370">
        <f t="shared" ref="AI1202:AJ1202" si="931">AI32*100/AI$5</f>
        <v>0.11955124487172507</v>
      </c>
      <c r="AJ1202" s="370">
        <f t="shared" si="931"/>
        <v>0.11083962547229315</v>
      </c>
      <c r="AK1202" s="370">
        <f t="shared" ref="AK1202:AL1202" si="932">AK32*100/AK$5</f>
        <v>0.10089433140650751</v>
      </c>
      <c r="AL1202" s="370">
        <f t="shared" si="932"/>
        <v>0.10812592286530449</v>
      </c>
      <c r="AM1202" s="370">
        <f t="shared" ref="AM1202:AN1202" si="933">AM32*100/AM$5</f>
        <v>9.9693243001167164E-2</v>
      </c>
      <c r="AN1202" s="370">
        <f t="shared" si="933"/>
        <v>8.5067212490790856E-2</v>
      </c>
      <c r="AO1202" s="370">
        <f t="shared" ref="AO1202:AT1202" si="934">AO32*100/AO$5</f>
        <v>7.6438852091526358E-2</v>
      </c>
      <c r="AP1202" s="370">
        <f t="shared" si="934"/>
        <v>7.5222853804488204E-2</v>
      </c>
      <c r="AQ1202" s="370">
        <f t="shared" si="934"/>
        <v>8.6001552009177099E-2</v>
      </c>
      <c r="AR1202" s="370">
        <f t="shared" si="934"/>
        <v>9.2096043955162174E-2</v>
      </c>
      <c r="AS1202" s="370">
        <f t="shared" si="934"/>
        <v>8.9070166908362836E-2</v>
      </c>
      <c r="AT1202" s="370">
        <f t="shared" si="934"/>
        <v>8.3615107943940184E-2</v>
      </c>
      <c r="AU1202" s="370">
        <f t="shared" ref="AU1202:AV1202" si="935">AU32*100/AU$5</f>
        <v>8.7353155607490018E-2</v>
      </c>
      <c r="AV1202" s="370">
        <f t="shared" si="935"/>
        <v>8.2857024224369635E-2</v>
      </c>
      <c r="AW1202" s="370">
        <f t="shared" ref="AW1202:AX1202" si="936">AW32*100/AW$5</f>
        <v>8.7828378708014729E-2</v>
      </c>
      <c r="AX1202" s="370">
        <f t="shared" si="936"/>
        <v>0.11161042088877141</v>
      </c>
      <c r="AY1202" s="370">
        <f t="shared" ref="AY1202:BA1202" si="937">AY32*100/AY$5</f>
        <v>9.6339969991246263E-2</v>
      </c>
      <c r="AZ1202" s="370">
        <f t="shared" si="937"/>
        <v>8.4899928082944123E-2</v>
      </c>
      <c r="BA1202" s="370">
        <f t="shared" si="937"/>
        <v>9.1670337982743433E-2</v>
      </c>
      <c r="BB1202" s="667"/>
    </row>
    <row r="1203" spans="1:54" s="325" customFormat="1" ht="12.75" customHeight="1">
      <c r="A1203" s="329"/>
      <c r="B1203" s="329" t="s">
        <v>204</v>
      </c>
      <c r="C1203" s="370">
        <f t="shared" ref="C1203:AF1203" si="938">C33*100/C$5</f>
        <v>0.53286297809134797</v>
      </c>
      <c r="D1203" s="370">
        <f t="shared" si="938"/>
        <v>0.61239090737684387</v>
      </c>
      <c r="E1203" s="370">
        <f t="shared" si="938"/>
        <v>0.49677376765980391</v>
      </c>
      <c r="F1203" s="370">
        <f t="shared" si="938"/>
        <v>0.40878483489043749</v>
      </c>
      <c r="G1203" s="370">
        <f t="shared" si="938"/>
        <v>0.51525940639602019</v>
      </c>
      <c r="H1203" s="370">
        <f t="shared" si="938"/>
        <v>0.4775719446681761</v>
      </c>
      <c r="I1203" s="370">
        <f t="shared" si="938"/>
        <v>0.46551387783054232</v>
      </c>
      <c r="J1203" s="370">
        <f t="shared" si="938"/>
        <v>0.61014906690485671</v>
      </c>
      <c r="K1203" s="370">
        <f t="shared" si="938"/>
        <v>0.45560821460198431</v>
      </c>
      <c r="L1203" s="370">
        <f t="shared" si="938"/>
        <v>0.50719294688900141</v>
      </c>
      <c r="M1203" s="370">
        <f t="shared" si="938"/>
        <v>0.40065998063285302</v>
      </c>
      <c r="N1203" s="370">
        <f t="shared" si="938"/>
        <v>0.43658497676656949</v>
      </c>
      <c r="O1203" s="370">
        <f t="shared" si="938"/>
        <v>0.46157790919057301</v>
      </c>
      <c r="P1203" s="370">
        <f t="shared" si="938"/>
        <v>0.4667458662762744</v>
      </c>
      <c r="Q1203" s="370">
        <f t="shared" si="938"/>
        <v>0.44923498959148872</v>
      </c>
      <c r="R1203" s="370">
        <f t="shared" si="938"/>
        <v>0.43220280727339805</v>
      </c>
      <c r="S1203" s="370">
        <f t="shared" si="938"/>
        <v>0.46034519342854729</v>
      </c>
      <c r="T1203" s="370">
        <f t="shared" si="938"/>
        <v>0.44001634346418583</v>
      </c>
      <c r="U1203" s="370">
        <f t="shared" si="938"/>
        <v>0.44558026455962946</v>
      </c>
      <c r="V1203" s="370">
        <f t="shared" si="938"/>
        <v>0.54480807944960219</v>
      </c>
      <c r="W1203" s="370">
        <f t="shared" si="938"/>
        <v>0.4596027911969941</v>
      </c>
      <c r="X1203" s="370">
        <f t="shared" si="938"/>
        <v>0.41085640376351579</v>
      </c>
      <c r="Y1203" s="370">
        <f t="shared" si="938"/>
        <v>0.47890330206638343</v>
      </c>
      <c r="Z1203" s="370">
        <f t="shared" si="938"/>
        <v>0.52795578265990295</v>
      </c>
      <c r="AA1203" s="370">
        <f t="shared" si="938"/>
        <v>0.49579845947484913</v>
      </c>
      <c r="AB1203" s="370">
        <f t="shared" si="938"/>
        <v>0.53803281777287304</v>
      </c>
      <c r="AC1203" s="370">
        <f t="shared" si="938"/>
        <v>0.44211739803481959</v>
      </c>
      <c r="AD1203" s="370">
        <f t="shared" si="938"/>
        <v>0.50485728126995133</v>
      </c>
      <c r="AE1203" s="370">
        <f t="shared" si="938"/>
        <v>0.53186561759997408</v>
      </c>
      <c r="AF1203" s="370">
        <f t="shared" si="938"/>
        <v>0.48992921012801866</v>
      </c>
      <c r="AG1203" s="370">
        <f t="shared" ref="AG1203:AH1203" si="939">AG33*100/AG$5</f>
        <v>0.50241291391677068</v>
      </c>
      <c r="AH1203" s="370">
        <f t="shared" si="939"/>
        <v>0.54233478850151984</v>
      </c>
      <c r="AI1203" s="370">
        <f t="shared" ref="AI1203:AJ1203" si="940">AI33*100/AI$5</f>
        <v>0.55123776967091453</v>
      </c>
      <c r="AJ1203" s="370">
        <f t="shared" si="940"/>
        <v>0.564788588813807</v>
      </c>
      <c r="AK1203" s="370">
        <f t="shared" ref="AK1203:AL1203" si="941">AK33*100/AK$5</f>
        <v>0.54313028073097536</v>
      </c>
      <c r="AL1203" s="370">
        <f t="shared" si="941"/>
        <v>0.58008096456116054</v>
      </c>
      <c r="AM1203" s="370">
        <f t="shared" ref="AM1203:AN1203" si="942">AM33*100/AM$5</f>
        <v>0.61484917502728775</v>
      </c>
      <c r="AN1203" s="370">
        <f t="shared" si="942"/>
        <v>0.46891105800252547</v>
      </c>
      <c r="AO1203" s="370">
        <f t="shared" ref="AO1203:AT1203" si="943">AO33*100/AO$5</f>
        <v>0.55122002472275045</v>
      </c>
      <c r="AP1203" s="370">
        <f t="shared" si="943"/>
        <v>0.60516402451330853</v>
      </c>
      <c r="AQ1203" s="370">
        <f t="shared" si="943"/>
        <v>0.57478322480515542</v>
      </c>
      <c r="AR1203" s="370">
        <f t="shared" si="943"/>
        <v>0.65156583335248208</v>
      </c>
      <c r="AS1203" s="370">
        <f t="shared" si="943"/>
        <v>0.6480146588899246</v>
      </c>
      <c r="AT1203" s="370">
        <f t="shared" si="943"/>
        <v>0.53555409315140423</v>
      </c>
      <c r="AU1203" s="370">
        <f t="shared" ref="AU1203:AV1203" si="944">AU33*100/AU$5</f>
        <v>0.53870024296569685</v>
      </c>
      <c r="AV1203" s="370">
        <f t="shared" si="944"/>
        <v>0.52338743312409408</v>
      </c>
      <c r="AW1203" s="370">
        <f t="shared" ref="AW1203:AX1203" si="945">AW33*100/AW$5</f>
        <v>0.55567192355417916</v>
      </c>
      <c r="AX1203" s="370">
        <f t="shared" si="945"/>
        <v>0.63916432892697583</v>
      </c>
      <c r="AY1203" s="370">
        <f t="shared" ref="AY1203:BA1203" si="946">AY33*100/AY$5</f>
        <v>0.64071814566202046</v>
      </c>
      <c r="AZ1203" s="370">
        <f t="shared" si="946"/>
        <v>0.65010415733877769</v>
      </c>
      <c r="BA1203" s="370">
        <f t="shared" si="946"/>
        <v>0.52443537929543982</v>
      </c>
      <c r="BB1203" s="667"/>
    </row>
    <row r="1204" spans="1:54" s="325" customFormat="1" ht="13.8">
      <c r="A1204" s="327"/>
      <c r="B1204" s="327" t="s">
        <v>205</v>
      </c>
      <c r="C1204" s="370">
        <f t="shared" ref="C1204:AF1204" si="947">C34*100/C$5</f>
        <v>0.29309406816984601</v>
      </c>
      <c r="D1204" s="370">
        <f t="shared" si="947"/>
        <v>0.30236424387845851</v>
      </c>
      <c r="E1204" s="370">
        <f t="shared" si="947"/>
        <v>0.23652696955694272</v>
      </c>
      <c r="F1204" s="370">
        <f t="shared" si="947"/>
        <v>0.21870908452512255</v>
      </c>
      <c r="G1204" s="370">
        <f t="shared" si="947"/>
        <v>0.24004765456210714</v>
      </c>
      <c r="H1204" s="370">
        <f t="shared" si="947"/>
        <v>0.19749978532632032</v>
      </c>
      <c r="I1204" s="370">
        <f t="shared" si="947"/>
        <v>0.16790657417115259</v>
      </c>
      <c r="J1204" s="370">
        <f t="shared" si="947"/>
        <v>0.15675896285235663</v>
      </c>
      <c r="K1204" s="370">
        <f t="shared" si="947"/>
        <v>0.14815506530632902</v>
      </c>
      <c r="L1204" s="370">
        <f t="shared" si="947"/>
        <v>0.17076504274318555</v>
      </c>
      <c r="M1204" s="370">
        <f t="shared" si="947"/>
        <v>0.1977133832431632</v>
      </c>
      <c r="N1204" s="370">
        <f t="shared" si="947"/>
        <v>0.18996445553965235</v>
      </c>
      <c r="O1204" s="370">
        <f t="shared" si="947"/>
        <v>0.23076876485207987</v>
      </c>
      <c r="P1204" s="370">
        <f t="shared" si="947"/>
        <v>0.23022507206661394</v>
      </c>
      <c r="Q1204" s="370">
        <f t="shared" si="947"/>
        <v>0.21423932899999396</v>
      </c>
      <c r="R1204" s="370">
        <f t="shared" si="947"/>
        <v>0.15680077686866584</v>
      </c>
      <c r="S1204" s="370">
        <f t="shared" si="947"/>
        <v>0.15323017606258907</v>
      </c>
      <c r="T1204" s="370">
        <f t="shared" si="947"/>
        <v>0.16314891695977279</v>
      </c>
      <c r="U1204" s="370">
        <f t="shared" si="947"/>
        <v>0.14527068771477519</v>
      </c>
      <c r="V1204" s="370">
        <f t="shared" si="947"/>
        <v>0.13873420275114842</v>
      </c>
      <c r="W1204" s="370">
        <f t="shared" si="947"/>
        <v>0.13062801932367149</v>
      </c>
      <c r="X1204" s="370">
        <f t="shared" si="947"/>
        <v>0.16011528631516858</v>
      </c>
      <c r="Y1204" s="370">
        <f t="shared" si="947"/>
        <v>0.17088069551879434</v>
      </c>
      <c r="Z1204" s="370">
        <f t="shared" si="947"/>
        <v>0.17852009162485741</v>
      </c>
      <c r="AA1204" s="370">
        <f t="shared" si="947"/>
        <v>0.19103687237974526</v>
      </c>
      <c r="AB1204" s="370">
        <f t="shared" si="947"/>
        <v>0.20090539908551663</v>
      </c>
      <c r="AC1204" s="370">
        <f t="shared" si="947"/>
        <v>0.16810254255095608</v>
      </c>
      <c r="AD1204" s="370">
        <f t="shared" si="947"/>
        <v>0.17966165859793326</v>
      </c>
      <c r="AE1204" s="370">
        <f t="shared" si="947"/>
        <v>0.19008716336103432</v>
      </c>
      <c r="AF1204" s="370">
        <f t="shared" si="947"/>
        <v>0.1934546015056581</v>
      </c>
      <c r="AG1204" s="370">
        <f t="shared" ref="AG1204:AH1204" si="948">AG34*100/AG$5</f>
        <v>0.17850837981136447</v>
      </c>
      <c r="AH1204" s="370">
        <f t="shared" si="948"/>
        <v>0.18817367814424724</v>
      </c>
      <c r="AI1204" s="370">
        <f t="shared" ref="AI1204:AJ1204" si="949">AI34*100/AI$5</f>
        <v>0.18003707272266717</v>
      </c>
      <c r="AJ1204" s="370">
        <f t="shared" si="949"/>
        <v>0.18219916335354525</v>
      </c>
      <c r="AK1204" s="370">
        <f t="shared" ref="AK1204:AL1204" si="950">AK34*100/AK$5</f>
        <v>0.24165536850202901</v>
      </c>
      <c r="AL1204" s="370">
        <f t="shared" si="950"/>
        <v>0.28301879134375685</v>
      </c>
      <c r="AM1204" s="370">
        <f t="shared" ref="AM1204:AN1204" si="951">AM34*100/AM$5</f>
        <v>0.29592722689966999</v>
      </c>
      <c r="AN1204" s="370">
        <f t="shared" si="951"/>
        <v>0.25046433711282778</v>
      </c>
      <c r="AO1204" s="370">
        <f t="shared" ref="AO1204:AT1204" si="952">AO34*100/AO$5</f>
        <v>0.2185276777044651</v>
      </c>
      <c r="AP1204" s="370">
        <f t="shared" si="952"/>
        <v>0.24497971109265204</v>
      </c>
      <c r="AQ1204" s="370">
        <f t="shared" si="952"/>
        <v>0.22001417051857347</v>
      </c>
      <c r="AR1204" s="370">
        <f t="shared" si="952"/>
        <v>0.19148682406518869</v>
      </c>
      <c r="AS1204" s="370">
        <f t="shared" si="952"/>
        <v>0.18535936999046662</v>
      </c>
      <c r="AT1204" s="370">
        <f t="shared" si="952"/>
        <v>0.15460716215238215</v>
      </c>
      <c r="AU1204" s="370">
        <f t="shared" ref="AU1204:AV1204" si="953">AU34*100/AU$5</f>
        <v>0.17564921343433612</v>
      </c>
      <c r="AV1204" s="370">
        <f t="shared" si="953"/>
        <v>0.21079892887000248</v>
      </c>
      <c r="AW1204" s="370">
        <f t="shared" ref="AW1204:AX1204" si="954">AW34*100/AW$5</f>
        <v>0.18168874418012707</v>
      </c>
      <c r="AX1204" s="370">
        <f t="shared" si="954"/>
        <v>0.25129420957759485</v>
      </c>
      <c r="AY1204" s="370">
        <f t="shared" ref="AY1204:BA1204" si="955">AY34*100/AY$5</f>
        <v>0.26281314432731046</v>
      </c>
      <c r="AZ1204" s="370">
        <f t="shared" si="955"/>
        <v>0.25296460323691822</v>
      </c>
      <c r="BA1204" s="370">
        <f t="shared" si="955"/>
        <v>0.18393813070439394</v>
      </c>
      <c r="BB1204" s="667"/>
    </row>
    <row r="1205" spans="1:54" s="325" customFormat="1" ht="13.8">
      <c r="A1205" s="329"/>
      <c r="B1205" s="329" t="s">
        <v>206</v>
      </c>
      <c r="C1205" s="370">
        <f t="shared" ref="C1205:AF1205" si="956">C35*100/C$5</f>
        <v>0.25475176814998401</v>
      </c>
      <c r="D1205" s="370">
        <f t="shared" si="956"/>
        <v>0.27451263997906183</v>
      </c>
      <c r="E1205" s="370">
        <f t="shared" si="956"/>
        <v>0.20038779681952903</v>
      </c>
      <c r="F1205" s="370">
        <f t="shared" si="956"/>
        <v>0.18947589001280501</v>
      </c>
      <c r="G1205" s="370">
        <f t="shared" si="956"/>
        <v>0.2059188829723313</v>
      </c>
      <c r="H1205" s="370">
        <f t="shared" si="956"/>
        <v>0.16873170065394857</v>
      </c>
      <c r="I1205" s="370">
        <f t="shared" si="956"/>
        <v>0.14135424968109553</v>
      </c>
      <c r="J1205" s="370">
        <f t="shared" si="956"/>
        <v>0.12907630747661472</v>
      </c>
      <c r="K1205" s="370">
        <f t="shared" si="956"/>
        <v>0.12841936672341495</v>
      </c>
      <c r="L1205" s="370">
        <f t="shared" si="956"/>
        <v>0.1493629723412104</v>
      </c>
      <c r="M1205" s="370">
        <f t="shared" si="956"/>
        <v>0.16337839286717165</v>
      </c>
      <c r="N1205" s="370">
        <f t="shared" si="956"/>
        <v>0.16250292723006052</v>
      </c>
      <c r="O1205" s="370">
        <f t="shared" si="956"/>
        <v>0.20189743206656155</v>
      </c>
      <c r="P1205" s="370">
        <f t="shared" si="956"/>
        <v>0.20900935087223782</v>
      </c>
      <c r="Q1205" s="370">
        <f t="shared" si="956"/>
        <v>0.1841365790895132</v>
      </c>
      <c r="R1205" s="370">
        <f t="shared" si="956"/>
        <v>0.13387236138315339</v>
      </c>
      <c r="S1205" s="370">
        <f t="shared" si="956"/>
        <v>0.12481000266872358</v>
      </c>
      <c r="T1205" s="370">
        <f t="shared" si="956"/>
        <v>0.13551523750473998</v>
      </c>
      <c r="U1205" s="370">
        <f t="shared" si="956"/>
        <v>0.1158408501173854</v>
      </c>
      <c r="V1205" s="370">
        <f t="shared" si="956"/>
        <v>0.10788570083677612</v>
      </c>
      <c r="W1205" s="370">
        <f t="shared" si="956"/>
        <v>0.10580783682232958</v>
      </c>
      <c r="X1205" s="370">
        <f t="shared" si="956"/>
        <v>0.13475990772793056</v>
      </c>
      <c r="Y1205" s="370">
        <f t="shared" si="956"/>
        <v>0.14702143935746359</v>
      </c>
      <c r="Z1205" s="370">
        <f t="shared" si="956"/>
        <v>0.14314065528465839</v>
      </c>
      <c r="AA1205" s="370">
        <f t="shared" si="956"/>
        <v>0.15724506643604058</v>
      </c>
      <c r="AB1205" s="370">
        <f t="shared" si="956"/>
        <v>0.17247499301856892</v>
      </c>
      <c r="AC1205" s="370">
        <f t="shared" si="956"/>
        <v>0.13937859892699686</v>
      </c>
      <c r="AD1205" s="370">
        <f t="shared" si="956"/>
        <v>0.1496244750510913</v>
      </c>
      <c r="AE1205" s="370">
        <f t="shared" si="956"/>
        <v>0.15839282919631603</v>
      </c>
      <c r="AF1205" s="370">
        <f t="shared" si="956"/>
        <v>0.16045376357133839</v>
      </c>
      <c r="AG1205" s="370">
        <f t="shared" ref="AG1205:AH1205" si="957">AG35*100/AG$5</f>
        <v>0.14941426705344721</v>
      </c>
      <c r="AH1205" s="370">
        <f t="shared" si="957"/>
        <v>0.15503078000446063</v>
      </c>
      <c r="AI1205" s="370">
        <f t="shared" ref="AI1205:AJ1205" si="958">AI35*100/AI$5</f>
        <v>0.149971710150966</v>
      </c>
      <c r="AJ1205" s="370">
        <f t="shared" si="958"/>
        <v>0.15485848225719476</v>
      </c>
      <c r="AK1205" s="370">
        <f t="shared" ref="AK1205:AL1205" si="959">AK35*100/AK$5</f>
        <v>0.21262243034140788</v>
      </c>
      <c r="AL1205" s="370">
        <f t="shared" si="959"/>
        <v>0.25318675181447803</v>
      </c>
      <c r="AM1205" s="370">
        <f t="shared" ref="AM1205:AN1205" si="960">AM35*100/AM$5</f>
        <v>0.26503270628212072</v>
      </c>
      <c r="AN1205" s="370">
        <f t="shared" si="960"/>
        <v>0.2203253055150344</v>
      </c>
      <c r="AO1205" s="370">
        <f t="shared" ref="AO1205:AT1205" si="961">AO35*100/AO$5</f>
        <v>0.19430558758136612</v>
      </c>
      <c r="AP1205" s="370">
        <f t="shared" si="961"/>
        <v>0.21273636550917122</v>
      </c>
      <c r="AQ1205" s="370">
        <f t="shared" si="961"/>
        <v>0.18583622929248625</v>
      </c>
      <c r="AR1205" s="370">
        <f t="shared" si="961"/>
        <v>0.15625324843719396</v>
      </c>
      <c r="AS1205" s="370">
        <f t="shared" si="961"/>
        <v>0.15205979626747521</v>
      </c>
      <c r="AT1205" s="370">
        <f t="shared" si="961"/>
        <v>0.13141440475569341</v>
      </c>
      <c r="AU1205" s="370">
        <f t="shared" ref="AU1205:AV1205" si="962">AU35*100/AU$5</f>
        <v>0.14345583765917788</v>
      </c>
      <c r="AV1205" s="370">
        <f t="shared" si="962"/>
        <v>0.18374800061724456</v>
      </c>
      <c r="AW1205" s="370">
        <f t="shared" ref="AW1205:AX1205" si="963">AW35*100/AW$5</f>
        <v>0.15020309898291423</v>
      </c>
      <c r="AX1205" s="370">
        <f t="shared" si="963"/>
        <v>0.21676601633446516</v>
      </c>
      <c r="AY1205" s="370">
        <f t="shared" ref="AY1205:BA1205" si="964">AY35*100/AY$5</f>
        <v>0.22522335246465458</v>
      </c>
      <c r="AZ1205" s="370">
        <f t="shared" si="964"/>
        <v>0.22290878928054747</v>
      </c>
      <c r="BA1205" s="370">
        <f t="shared" si="964"/>
        <v>0.15983213080414291</v>
      </c>
      <c r="BB1205" s="667"/>
    </row>
    <row r="1206" spans="1:54" s="325" customFormat="1" ht="27.6">
      <c r="A1206" s="327"/>
      <c r="B1206" s="327" t="s">
        <v>207</v>
      </c>
      <c r="C1206" s="370">
        <f t="shared" ref="C1206:AF1206" si="965">C36*100/C$5</f>
        <v>2.4482076701871348E-2</v>
      </c>
      <c r="D1206" s="370">
        <f t="shared" si="965"/>
        <v>1.7821582711515065E-2</v>
      </c>
      <c r="E1206" s="370">
        <f t="shared" si="965"/>
        <v>2.3980895841235281E-2</v>
      </c>
      <c r="F1206" s="370">
        <f t="shared" si="965"/>
        <v>1.7116015391616831E-2</v>
      </c>
      <c r="G1206" s="370">
        <f t="shared" si="965"/>
        <v>2.0854417309462175E-2</v>
      </c>
      <c r="H1206" s="370">
        <f t="shared" si="965"/>
        <v>1.6086939035935832E-2</v>
      </c>
      <c r="I1206" s="370">
        <f t="shared" si="965"/>
        <v>1.869726182841519E-2</v>
      </c>
      <c r="J1206" s="370">
        <f t="shared" si="965"/>
        <v>1.911160924491272E-2</v>
      </c>
      <c r="K1206" s="370">
        <f t="shared" si="965"/>
        <v>1.4164189241415461E-2</v>
      </c>
      <c r="L1206" s="370">
        <f t="shared" si="965"/>
        <v>1.5035631738096453E-2</v>
      </c>
      <c r="M1206" s="370">
        <f t="shared" si="965"/>
        <v>1.5572003070152298E-2</v>
      </c>
      <c r="N1206" s="370">
        <f t="shared" si="965"/>
        <v>1.8218813279826305E-2</v>
      </c>
      <c r="O1206" s="370">
        <f t="shared" si="965"/>
        <v>2.0189743206656154E-2</v>
      </c>
      <c r="P1206" s="370">
        <f t="shared" si="965"/>
        <v>1.1858380748889086E-2</v>
      </c>
      <c r="Q1206" s="370">
        <f t="shared" si="965"/>
        <v>1.7317173335599133E-2</v>
      </c>
      <c r="R1206" s="370">
        <f t="shared" si="965"/>
        <v>1.4400959251811431E-2</v>
      </c>
      <c r="S1206" s="370">
        <f t="shared" si="965"/>
        <v>2.0256112744137182E-2</v>
      </c>
      <c r="T1206" s="370">
        <f t="shared" si="965"/>
        <v>1.7102676058580138E-2</v>
      </c>
      <c r="U1206" s="370">
        <f t="shared" si="965"/>
        <v>1.5779402286260066E-2</v>
      </c>
      <c r="V1206" s="370">
        <f t="shared" si="965"/>
        <v>1.6685088910089647E-2</v>
      </c>
      <c r="W1206" s="370">
        <f t="shared" si="965"/>
        <v>1.2538915727321524E-2</v>
      </c>
      <c r="X1206" s="370">
        <f t="shared" si="965"/>
        <v>1.4807871997114532E-2</v>
      </c>
      <c r="Y1206" s="370">
        <f t="shared" si="965"/>
        <v>1.3315886008205867E-2</v>
      </c>
      <c r="Z1206" s="370">
        <f t="shared" si="965"/>
        <v>1.808385343732322E-2</v>
      </c>
      <c r="AA1206" s="370">
        <f t="shared" si="965"/>
        <v>2.0013008455496074E-2</v>
      </c>
      <c r="AB1206" s="370">
        <f t="shared" si="965"/>
        <v>1.8378827590615609E-2</v>
      </c>
      <c r="AC1206" s="370">
        <f t="shared" si="965"/>
        <v>1.4959584061874073E-2</v>
      </c>
      <c r="AD1206" s="370">
        <f t="shared" si="965"/>
        <v>1.8166681103764234E-2</v>
      </c>
      <c r="AE1206" s="370">
        <f t="shared" si="965"/>
        <v>1.864604485063651E-2</v>
      </c>
      <c r="AF1206" s="370">
        <f t="shared" si="965"/>
        <v>1.7750761273988124E-2</v>
      </c>
      <c r="AG1206" s="370">
        <f t="shared" ref="AG1206:AH1206" si="966">AG36*100/AG$5</f>
        <v>1.8602373886136357E-2</v>
      </c>
      <c r="AH1206" s="370">
        <f t="shared" si="966"/>
        <v>1.7741198416003419E-2</v>
      </c>
      <c r="AI1206" s="370">
        <f t="shared" ref="AI1206:AJ1206" si="967">AI36*100/AI$5</f>
        <v>1.8110238084528649E-2</v>
      </c>
      <c r="AJ1206" s="370">
        <f t="shared" si="967"/>
        <v>1.5885692178511952E-2</v>
      </c>
      <c r="AK1206" s="370">
        <f t="shared" ref="AK1206:AL1206" si="968">AK36*100/AK$5</f>
        <v>1.9952838037903379E-2</v>
      </c>
      <c r="AL1206" s="370">
        <f t="shared" si="968"/>
        <v>1.8954506748534983E-2</v>
      </c>
      <c r="AM1206" s="370">
        <f t="shared" ref="AM1206:AN1206" si="969">AM36*100/AM$5</f>
        <v>2.076942562524316E-2</v>
      </c>
      <c r="AN1206" s="370">
        <f t="shared" si="969"/>
        <v>1.5396226168520476E-2</v>
      </c>
      <c r="AO1206" s="370">
        <f t="shared" ref="AO1206:AT1206" si="970">AO36*100/AO$5</f>
        <v>1.4984553569602722E-2</v>
      </c>
      <c r="AP1206" s="370">
        <f t="shared" si="970"/>
        <v>1.9590011046395909E-2</v>
      </c>
      <c r="AQ1206" s="370">
        <f t="shared" si="970"/>
        <v>2.1896825129052937E-2</v>
      </c>
      <c r="AR1206" s="370">
        <f t="shared" si="970"/>
        <v>2.2941945207048321E-2</v>
      </c>
      <c r="AS1206" s="370">
        <f t="shared" si="970"/>
        <v>2.2294082301258872E-2</v>
      </c>
      <c r="AT1206" s="370">
        <f t="shared" si="970"/>
        <v>1.7907905566093469E-2</v>
      </c>
      <c r="AU1206" s="370">
        <f t="shared" ref="AU1206:AV1206" si="971">AU36*100/AU$5</f>
        <v>2.2326577551181913E-2</v>
      </c>
      <c r="AV1206" s="370">
        <f t="shared" si="971"/>
        <v>1.605083715341192E-2</v>
      </c>
      <c r="AW1206" s="370">
        <f t="shared" ref="AW1206:AX1206" si="972">AW36*100/AW$5</f>
        <v>2.1907380500376501E-2</v>
      </c>
      <c r="AX1206" s="370">
        <f t="shared" si="972"/>
        <v>2.5716844225595125E-2</v>
      </c>
      <c r="AY1206" s="370">
        <f t="shared" ref="AY1206:BA1206" si="973">AY36*100/AY$5</f>
        <v>2.4572426869791084E-2</v>
      </c>
      <c r="AZ1206" s="370">
        <f t="shared" si="973"/>
        <v>2.2557353154884427E-2</v>
      </c>
      <c r="BA1206" s="370">
        <f t="shared" si="973"/>
        <v>1.6598851224418548E-2</v>
      </c>
      <c r="BB1206" s="667"/>
    </row>
    <row r="1207" spans="1:54" s="325" customFormat="1" ht="27.6">
      <c r="A1207" s="329"/>
      <c r="B1207" s="329" t="s">
        <v>208</v>
      </c>
      <c r="C1207" s="370">
        <f t="shared" ref="C1207:AF1207" si="974">C37*100/C$5</f>
        <v>1.3860223317990656E-2</v>
      </c>
      <c r="D1207" s="370">
        <f t="shared" si="974"/>
        <v>1.0073068489117213E-2</v>
      </c>
      <c r="E1207" s="370">
        <f t="shared" si="974"/>
        <v>1.2158276896178386E-2</v>
      </c>
      <c r="F1207" s="370">
        <f t="shared" si="974"/>
        <v>1.2077188430533372E-2</v>
      </c>
      <c r="G1207" s="370">
        <f t="shared" si="974"/>
        <v>1.3274354280313688E-2</v>
      </c>
      <c r="H1207" s="370">
        <f t="shared" si="974"/>
        <v>1.2644913791760371E-2</v>
      </c>
      <c r="I1207" s="370">
        <f t="shared" si="974"/>
        <v>7.8550626616418848E-3</v>
      </c>
      <c r="J1207" s="370">
        <f t="shared" si="974"/>
        <v>8.5710461308291779E-3</v>
      </c>
      <c r="K1207" s="370">
        <f t="shared" si="974"/>
        <v>5.6107453227767614E-3</v>
      </c>
      <c r="L1207" s="370">
        <f t="shared" si="974"/>
        <v>6.366438663878678E-3</v>
      </c>
      <c r="M1207" s="370">
        <f t="shared" si="974"/>
        <v>1.8762987305839245E-2</v>
      </c>
      <c r="N1207" s="370">
        <f t="shared" si="974"/>
        <v>9.2427150297655428E-3</v>
      </c>
      <c r="O1207" s="370">
        <f t="shared" si="974"/>
        <v>8.7219690652754582E-3</v>
      </c>
      <c r="P1207" s="370">
        <f t="shared" si="974"/>
        <v>9.31421906094561E-3</v>
      </c>
      <c r="Q1207" s="370">
        <f t="shared" si="974"/>
        <v>1.2785576574881602E-2</v>
      </c>
      <c r="R1207" s="370">
        <f t="shared" si="974"/>
        <v>8.5274562337010282E-3</v>
      </c>
      <c r="S1207" s="370">
        <f t="shared" si="974"/>
        <v>8.1255509296824062E-3</v>
      </c>
      <c r="T1207" s="370">
        <f t="shared" si="974"/>
        <v>1.0531003396452684E-2</v>
      </c>
      <c r="U1207" s="370">
        <f t="shared" si="974"/>
        <v>1.3692179761622491E-2</v>
      </c>
      <c r="V1207" s="370">
        <f t="shared" si="974"/>
        <v>1.4205440936046096E-2</v>
      </c>
      <c r="W1207" s="370">
        <f t="shared" si="974"/>
        <v>1.2238325281803542E-2</v>
      </c>
      <c r="X1207" s="370">
        <f t="shared" si="974"/>
        <v>1.0547506590123478E-2</v>
      </c>
      <c r="Y1207" s="370">
        <f t="shared" si="974"/>
        <v>1.0543370153124881E-2</v>
      </c>
      <c r="Z1207" s="370">
        <f t="shared" si="974"/>
        <v>1.7295582902875795E-2</v>
      </c>
      <c r="AA1207" s="370">
        <f t="shared" si="974"/>
        <v>1.3778797488208606E-2</v>
      </c>
      <c r="AB1207" s="370">
        <f t="shared" si="974"/>
        <v>1.0051578476332108E-2</v>
      </c>
      <c r="AC1207" s="370">
        <f t="shared" si="974"/>
        <v>1.3802915191110614E-2</v>
      </c>
      <c r="AD1207" s="370">
        <f t="shared" si="974"/>
        <v>1.1910605491871914E-2</v>
      </c>
      <c r="AE1207" s="370">
        <f t="shared" si="974"/>
        <v>1.3048289314081784E-2</v>
      </c>
      <c r="AF1207" s="370">
        <f t="shared" si="974"/>
        <v>1.52500766603316E-2</v>
      </c>
      <c r="AG1207" s="370">
        <f t="shared" ref="AG1207:AH1207" si="975">AG37*100/AG$5</f>
        <v>1.0491738871780905E-2</v>
      </c>
      <c r="AH1207" s="370">
        <f t="shared" si="975"/>
        <v>1.5401699723783187E-2</v>
      </c>
      <c r="AI1207" s="370">
        <f t="shared" ref="AI1207:AJ1207" si="976">AI37*100/AI$5</f>
        <v>1.1955124487172506E-2</v>
      </c>
      <c r="AJ1207" s="370">
        <f t="shared" si="976"/>
        <v>1.1454988917838551E-2</v>
      </c>
      <c r="AK1207" s="370">
        <f t="shared" ref="AK1207:AL1207" si="977">AK37*100/AK$5</f>
        <v>9.0801001227177481E-3</v>
      </c>
      <c r="AL1207" s="370">
        <f t="shared" si="977"/>
        <v>1.0836944971860473E-2</v>
      </c>
      <c r="AM1207" s="370">
        <f t="shared" ref="AM1207:AN1207" si="978">AM37*100/AM$5</f>
        <v>1.0125094992306041E-2</v>
      </c>
      <c r="AN1207" s="370">
        <f t="shared" si="978"/>
        <v>1.4742805429272922E-2</v>
      </c>
      <c r="AO1207" s="370">
        <f t="shared" ref="AO1207:AT1207" si="979">AO37*100/AO$5</f>
        <v>9.2375365534962655E-3</v>
      </c>
      <c r="AP1207" s="370">
        <f t="shared" si="979"/>
        <v>1.2653334537084901E-2</v>
      </c>
      <c r="AQ1207" s="370">
        <f t="shared" si="979"/>
        <v>1.2281116097034313E-2</v>
      </c>
      <c r="AR1207" s="370">
        <f t="shared" si="979"/>
        <v>1.2291630420946397E-2</v>
      </c>
      <c r="AS1207" s="370">
        <f t="shared" si="979"/>
        <v>1.1005491421732554E-2</v>
      </c>
      <c r="AT1207" s="370">
        <f t="shared" si="979"/>
        <v>5.2511903539672576E-3</v>
      </c>
      <c r="AU1207" s="370">
        <f t="shared" ref="AU1207:AV1207" si="980">AU37*100/AU$5</f>
        <v>9.900473303239038E-3</v>
      </c>
      <c r="AV1207" s="370">
        <f t="shared" si="980"/>
        <v>1.1000091099346005E-2</v>
      </c>
      <c r="AW1207" s="370">
        <f t="shared" ref="AW1207:AX1207" si="981">AW37*100/AW$5</f>
        <v>9.5782646968363225E-3</v>
      </c>
      <c r="AX1207" s="370">
        <f t="shared" si="981"/>
        <v>8.8113490175345845E-3</v>
      </c>
      <c r="AY1207" s="370">
        <f t="shared" ref="AY1207:BA1207" si="982">AY37*100/AY$5</f>
        <v>1.3017364992864822E-2</v>
      </c>
      <c r="AZ1207" s="370">
        <f t="shared" si="982"/>
        <v>7.4984608014863063E-3</v>
      </c>
      <c r="BA1207" s="370">
        <f t="shared" si="982"/>
        <v>7.4811723828365284E-3</v>
      </c>
      <c r="BB1207" s="667"/>
    </row>
    <row r="1208" spans="1:54" s="325" customFormat="1" ht="13.8">
      <c r="A1208" s="327"/>
      <c r="B1208" s="327" t="s">
        <v>209</v>
      </c>
      <c r="C1208" s="370">
        <f t="shared" ref="C1208:AF1208" si="983">C38*100/C$5</f>
        <v>3.9335400132989057E-2</v>
      </c>
      <c r="D1208" s="370">
        <f t="shared" si="983"/>
        <v>4.0550557763882111E-2</v>
      </c>
      <c r="E1208" s="370">
        <f t="shared" si="983"/>
        <v>4.0950270036821682E-2</v>
      </c>
      <c r="F1208" s="370">
        <f t="shared" si="983"/>
        <v>3.943082050498644E-2</v>
      </c>
      <c r="G1208" s="370">
        <f t="shared" si="983"/>
        <v>4.4851787582229817E-2</v>
      </c>
      <c r="H1208" s="370">
        <f t="shared" si="983"/>
        <v>4.3260822542584197E-2</v>
      </c>
      <c r="I1208" s="370">
        <f t="shared" si="983"/>
        <v>3.9828486735085614E-2</v>
      </c>
      <c r="J1208" s="370">
        <f t="shared" si="983"/>
        <v>4.5955396275935166E-2</v>
      </c>
      <c r="K1208" s="370">
        <f t="shared" si="983"/>
        <v>3.2173504648090517E-2</v>
      </c>
      <c r="L1208" s="370">
        <f t="shared" si="983"/>
        <v>3.3502819068070774E-2</v>
      </c>
      <c r="M1208" s="370">
        <f t="shared" si="983"/>
        <v>3.8930007675380747E-2</v>
      </c>
      <c r="N1208" s="370">
        <f t="shared" si="983"/>
        <v>3.0883110315803132E-2</v>
      </c>
      <c r="O1208" s="370">
        <f t="shared" si="983"/>
        <v>3.6058881367087896E-2</v>
      </c>
      <c r="P1208" s="370">
        <f t="shared" si="983"/>
        <v>3.6265084399329899E-2</v>
      </c>
      <c r="Q1208" s="370">
        <f t="shared" si="983"/>
        <v>4.604425994371919E-2</v>
      </c>
      <c r="R1208" s="370">
        <f t="shared" si="983"/>
        <v>3.1890946016851295E-2</v>
      </c>
      <c r="S1208" s="370">
        <f t="shared" si="983"/>
        <v>4.2283672610385223E-2</v>
      </c>
      <c r="T1208" s="370">
        <f t="shared" si="983"/>
        <v>4.6736429802086525E-2</v>
      </c>
      <c r="U1208" s="370">
        <f t="shared" si="983"/>
        <v>4.8423562571591736E-2</v>
      </c>
      <c r="V1208" s="370">
        <f t="shared" si="983"/>
        <v>4.2280099354030688E-2</v>
      </c>
      <c r="W1208" s="370">
        <f t="shared" si="983"/>
        <v>4.0751476113794954E-2</v>
      </c>
      <c r="X1208" s="370">
        <f t="shared" si="983"/>
        <v>4.4919969242643527E-2</v>
      </c>
      <c r="Y1208" s="370">
        <f t="shared" si="983"/>
        <v>3.6120805154224125E-2</v>
      </c>
      <c r="Z1208" s="370">
        <f t="shared" si="983"/>
        <v>4.0526379241591005E-2</v>
      </c>
      <c r="AA1208" s="370">
        <f t="shared" si="983"/>
        <v>3.8914183107909034E-2</v>
      </c>
      <c r="AB1208" s="370">
        <f t="shared" si="983"/>
        <v>3.8692268611822331E-2</v>
      </c>
      <c r="AC1208" s="370">
        <f t="shared" si="983"/>
        <v>3.7090515122481592E-2</v>
      </c>
      <c r="AD1208" s="370">
        <f t="shared" si="983"/>
        <v>3.5050064646114661E-2</v>
      </c>
      <c r="AE1208" s="370">
        <f t="shared" si="983"/>
        <v>3.705556481944676E-2</v>
      </c>
      <c r="AF1208" s="370">
        <f t="shared" si="983"/>
        <v>3.5009584591191356E-2</v>
      </c>
      <c r="AG1208" s="370">
        <f t="shared" ref="AG1208:AH1208" si="984">AG38*100/AG$5</f>
        <v>3.497246290593635E-2</v>
      </c>
      <c r="AH1208" s="370">
        <f t="shared" si="984"/>
        <v>3.6457187953765263E-2</v>
      </c>
      <c r="AI1208" s="370">
        <f t="shared" ref="AI1208:AJ1208" si="985">AI38*100/AI$5</f>
        <v>3.6141564456270682E-2</v>
      </c>
      <c r="AJ1208" s="370">
        <f t="shared" si="985"/>
        <v>3.0114373381487512E-2</v>
      </c>
      <c r="AK1208" s="370">
        <f t="shared" ref="AK1208:AL1208" si="986">AK38*100/AK$5</f>
        <v>3.8970386792780039E-2</v>
      </c>
      <c r="AL1208" s="370">
        <f t="shared" si="986"/>
        <v>3.478375221305028E-2</v>
      </c>
      <c r="AM1208" s="370">
        <f t="shared" ref="AM1208:AN1208" si="987">AM38*100/AM$5</f>
        <v>2.9225548915520733E-2</v>
      </c>
      <c r="AN1208" s="370">
        <f t="shared" si="987"/>
        <v>3.0547419559823118E-2</v>
      </c>
      <c r="AO1208" s="370">
        <f t="shared" ref="AO1208:AT1208" si="988">AO38*100/AO$5</f>
        <v>3.2472409029656729E-2</v>
      </c>
      <c r="AP1208" s="370">
        <f t="shared" si="988"/>
        <v>3.1894768874470208E-2</v>
      </c>
      <c r="AQ1208" s="370">
        <f t="shared" si="988"/>
        <v>3.1141401531765579E-2</v>
      </c>
      <c r="AR1208" s="370">
        <f t="shared" si="988"/>
        <v>3.1877996996757127E-2</v>
      </c>
      <c r="AS1208" s="370">
        <f t="shared" si="988"/>
        <v>3.7758390183243201E-2</v>
      </c>
      <c r="AT1208" s="370">
        <f t="shared" si="988"/>
        <v>3.4233721730671157E-2</v>
      </c>
      <c r="AU1208" s="370">
        <f t="shared" ref="AU1208:AV1208" si="989">AU38*100/AU$5</f>
        <v>3.0913722763174955E-2</v>
      </c>
      <c r="AV1208" s="370">
        <f t="shared" si="989"/>
        <v>3.1048144455055486E-2</v>
      </c>
      <c r="AW1208" s="370">
        <f t="shared" ref="AW1208:AX1208" si="990">AW38*100/AW$5</f>
        <v>3.3441069477881835E-2</v>
      </c>
      <c r="AX1208" s="370">
        <f t="shared" si="990"/>
        <v>3.121539923266128E-2</v>
      </c>
      <c r="AY1208" s="370">
        <f t="shared" ref="AY1208:BA1208" si="991">AY38*100/AY$5</f>
        <v>3.3030846854141573E-2</v>
      </c>
      <c r="AZ1208" s="370">
        <f t="shared" si="991"/>
        <v>3.2472673222965494E-2</v>
      </c>
      <c r="BA1208" s="370">
        <f t="shared" si="991"/>
        <v>3.1145575302156239E-2</v>
      </c>
      <c r="BB1208" s="667"/>
    </row>
    <row r="1209" spans="1:54" s="325" customFormat="1" ht="13.8">
      <c r="A1209" s="329"/>
      <c r="B1209" s="329" t="s">
        <v>210</v>
      </c>
      <c r="C1209" s="370">
        <f t="shared" ref="C1209:AF1209" si="992">C39*100/C$5</f>
        <v>3.2556412404252194E-2</v>
      </c>
      <c r="D1209" s="370">
        <f t="shared" si="992"/>
        <v>3.3318611156310782E-2</v>
      </c>
      <c r="E1209" s="370">
        <f t="shared" si="992"/>
        <v>3.4833836260830101E-2</v>
      </c>
      <c r="F1209" s="370">
        <f t="shared" si="992"/>
        <v>3.3272254219217763E-2</v>
      </c>
      <c r="G1209" s="370">
        <f t="shared" si="992"/>
        <v>3.7049869049789179E-2</v>
      </c>
      <c r="H1209" s="370">
        <f t="shared" si="992"/>
        <v>3.6992713413717307E-2</v>
      </c>
      <c r="I1209" s="370">
        <f t="shared" si="992"/>
        <v>3.2526597500319915E-2</v>
      </c>
      <c r="J1209" s="370">
        <f t="shared" si="992"/>
        <v>3.4065349302955114E-2</v>
      </c>
      <c r="K1209" s="370">
        <f t="shared" si="992"/>
        <v>2.6013455587419531E-2</v>
      </c>
      <c r="L1209" s="370">
        <f t="shared" si="992"/>
        <v>2.7903965207638461E-2</v>
      </c>
      <c r="M1209" s="370">
        <f t="shared" si="992"/>
        <v>3.0037798271933123E-2</v>
      </c>
      <c r="N1209" s="370">
        <f t="shared" si="992"/>
        <v>2.6350625060821954E-2</v>
      </c>
      <c r="O1209" s="370">
        <f t="shared" si="992"/>
        <v>2.9073230217584862E-2</v>
      </c>
      <c r="P1209" s="370">
        <f t="shared" si="992"/>
        <v>2.9451905641786347E-2</v>
      </c>
      <c r="Q1209" s="370">
        <f t="shared" si="992"/>
        <v>3.815442629782706E-2</v>
      </c>
      <c r="R1209" s="370">
        <f t="shared" si="992"/>
        <v>2.5408338982047963E-2</v>
      </c>
      <c r="S1209" s="370">
        <f t="shared" si="992"/>
        <v>3.5505961882308909E-2</v>
      </c>
      <c r="T1209" s="370">
        <f t="shared" si="992"/>
        <v>3.6042155035146205E-2</v>
      </c>
      <c r="U1209" s="370">
        <f t="shared" si="992"/>
        <v>3.0682171112172349E-2</v>
      </c>
      <c r="V1209" s="370">
        <f t="shared" si="992"/>
        <v>3.5849825794222835E-2</v>
      </c>
      <c r="W1209" s="370">
        <f t="shared" si="992"/>
        <v>3.2549651100375741E-2</v>
      </c>
      <c r="X1209" s="370">
        <f t="shared" si="992"/>
        <v>3.2097510250728704E-2</v>
      </c>
      <c r="Y1209" s="370">
        <f t="shared" si="992"/>
        <v>2.8818545085208005E-2</v>
      </c>
      <c r="Z1209" s="370">
        <f t="shared" si="992"/>
        <v>3.1716296797766878E-2</v>
      </c>
      <c r="AA1209" s="370">
        <f t="shared" si="992"/>
        <v>2.902680393049133E-2</v>
      </c>
      <c r="AB1209" s="370">
        <f t="shared" si="992"/>
        <v>3.1500553467668405E-2</v>
      </c>
      <c r="AC1209" s="370">
        <f t="shared" si="992"/>
        <v>3.0073390639849942E-2</v>
      </c>
      <c r="AD1209" s="370">
        <f t="shared" si="992"/>
        <v>2.8713782936633975E-2</v>
      </c>
      <c r="AE1209" s="370">
        <f t="shared" si="992"/>
        <v>2.9407926973731152E-2</v>
      </c>
      <c r="AF1209" s="370">
        <f t="shared" si="992"/>
        <v>2.8614391152987785E-2</v>
      </c>
      <c r="AG1209" s="370">
        <f t="shared" ref="AG1209:AH1209" si="993">AG39*100/AG$5</f>
        <v>2.8647655784649988E-2</v>
      </c>
      <c r="AH1209" s="370">
        <f t="shared" si="993"/>
        <v>2.8736842269438505E-2</v>
      </c>
      <c r="AI1209" s="370">
        <f t="shared" ref="AI1209:AJ1209" si="994">AI39*100/AI$5</f>
        <v>2.7855834613675873E-2</v>
      </c>
      <c r="AJ1209" s="370">
        <f t="shared" si="994"/>
        <v>2.3774505301174351E-2</v>
      </c>
      <c r="AK1209" s="370">
        <f t="shared" ref="AK1209:AL1209" si="995">AK39*100/AK$5</f>
        <v>3.0513812858746769E-2</v>
      </c>
      <c r="AL1209" s="370">
        <f t="shared" si="995"/>
        <v>2.9223222396028242E-2</v>
      </c>
      <c r="AM1209" s="370">
        <f t="shared" ref="AM1209:AN1209" si="996">AM39*100/AM$5</f>
        <v>2.3254339048263323E-2</v>
      </c>
      <c r="AN1209" s="370">
        <f t="shared" si="996"/>
        <v>2.4176567352159475E-2</v>
      </c>
      <c r="AO1209" s="370">
        <f t="shared" ref="AO1209:AT1209" si="997">AO39*100/AO$5</f>
        <v>2.4997761131407836E-2</v>
      </c>
      <c r="AP1209" s="370">
        <f t="shared" si="997"/>
        <v>2.5132380719664501E-2</v>
      </c>
      <c r="AQ1209" s="370">
        <f t="shared" si="997"/>
        <v>2.3819966935456661E-2</v>
      </c>
      <c r="AR1209" s="370">
        <f t="shared" si="997"/>
        <v>2.4400892438021186E-2</v>
      </c>
      <c r="AS1209" s="370">
        <f t="shared" si="997"/>
        <v>2.9548505907224062E-2</v>
      </c>
      <c r="AT1209" s="370">
        <f t="shared" si="997"/>
        <v>2.8006348554492039E-2</v>
      </c>
      <c r="AU1209" s="370">
        <f t="shared" ref="AU1209:AV1209" si="998">AU39*100/AU$5</f>
        <v>2.4852208495885746E-2</v>
      </c>
      <c r="AV1209" s="370">
        <f t="shared" si="998"/>
        <v>2.5501619647216235E-2</v>
      </c>
      <c r="AW1209" s="370">
        <f t="shared" ref="AW1209:AX1209" si="999">AW39*100/AW$5</f>
        <v>2.5586229570787686E-2</v>
      </c>
      <c r="AX1209" s="370">
        <f t="shared" si="999"/>
        <v>2.5238709007589375E-2</v>
      </c>
      <c r="AY1209" s="370">
        <f t="shared" ref="AY1209:BA1209" si="1000">AY39*100/AY$5</f>
        <v>2.5289242122702144E-2</v>
      </c>
      <c r="AZ1209" s="370">
        <f t="shared" si="1000"/>
        <v>2.5810817552223524E-2</v>
      </c>
      <c r="BA1209" s="370">
        <f t="shared" si="1000"/>
        <v>2.6132150753935927E-2</v>
      </c>
      <c r="BB1209" s="667"/>
    </row>
    <row r="1210" spans="1:54" s="325" customFormat="1" ht="27.6">
      <c r="A1210" s="327"/>
      <c r="B1210" s="327" t="s">
        <v>211</v>
      </c>
      <c r="C1210" s="370">
        <f t="shared" ref="C1210:AF1210" si="1001">C40*100/C$5</f>
        <v>4.4905396419658199E-3</v>
      </c>
      <c r="D1210" s="370">
        <f t="shared" si="1001"/>
        <v>5.251770750736324E-3</v>
      </c>
      <c r="E1210" s="370">
        <f t="shared" si="1001"/>
        <v>5.2959365621390517E-3</v>
      </c>
      <c r="F1210" s="370">
        <f t="shared" si="1001"/>
        <v>5.2787711020874338E-3</v>
      </c>
      <c r="G1210" s="370">
        <f t="shared" si="1001"/>
        <v>6.7665928504105988E-3</v>
      </c>
      <c r="H1210" s="370">
        <f t="shared" si="1001"/>
        <v>5.2898493226275481E-3</v>
      </c>
      <c r="I1210" s="370">
        <f t="shared" si="1001"/>
        <v>5.6423689541371287E-3</v>
      </c>
      <c r="J1210" s="370">
        <f t="shared" si="1001"/>
        <v>5.5802981192206984E-3</v>
      </c>
      <c r="K1210" s="370">
        <f t="shared" si="1001"/>
        <v>4.590609809544623E-3</v>
      </c>
      <c r="L1210" s="370">
        <f t="shared" si="1001"/>
        <v>4.3797485843704385E-3</v>
      </c>
      <c r="M1210" s="370">
        <f t="shared" si="1001"/>
        <v>5.275760603002418E-3</v>
      </c>
      <c r="N1210" s="370">
        <f t="shared" si="1001"/>
        <v>3.1549652265065072E-3</v>
      </c>
      <c r="O1210" s="370">
        <f t="shared" si="1001"/>
        <v>5.2089537473172885E-3</v>
      </c>
      <c r="P1210" s="370">
        <f t="shared" si="1001"/>
        <v>4.8295950686384646E-3</v>
      </c>
      <c r="Q1210" s="370">
        <f t="shared" si="1001"/>
        <v>5.7454173216240113E-3</v>
      </c>
      <c r="R1210" s="370">
        <f t="shared" si="1001"/>
        <v>4.8728321335434451E-3</v>
      </c>
      <c r="S1210" s="370">
        <f t="shared" si="1001"/>
        <v>4.890734445827799E-3</v>
      </c>
      <c r="T1210" s="370">
        <f t="shared" si="1001"/>
        <v>5.3879552260920711E-3</v>
      </c>
      <c r="U1210" s="370">
        <f t="shared" si="1001"/>
        <v>4.5918895542026647E-3</v>
      </c>
      <c r="V1210" s="370">
        <f t="shared" si="1001"/>
        <v>5.0013238798505485E-3</v>
      </c>
      <c r="W1210" s="370">
        <f t="shared" si="1001"/>
        <v>6.0976918947933442E-3</v>
      </c>
      <c r="X1210" s="370">
        <f t="shared" si="1001"/>
        <v>5.4598857642992127E-3</v>
      </c>
      <c r="Y1210" s="370">
        <f t="shared" si="1001"/>
        <v>5.2716850765624403E-3</v>
      </c>
      <c r="Z1210" s="370">
        <f t="shared" si="1001"/>
        <v>5.796106870936929E-3</v>
      </c>
      <c r="AA1210" s="370">
        <f t="shared" si="1001"/>
        <v>6.0753775668470223E-3</v>
      </c>
      <c r="AB1210" s="370">
        <f t="shared" si="1001"/>
        <v>4.9206472038947971E-3</v>
      </c>
      <c r="AC1210" s="370">
        <f t="shared" si="1001"/>
        <v>5.4748993216137071E-3</v>
      </c>
      <c r="AD1210" s="370">
        <f t="shared" si="1001"/>
        <v>4.8123658553017841E-3</v>
      </c>
      <c r="AE1210" s="370">
        <f t="shared" si="1001"/>
        <v>6.2284885547580719E-3</v>
      </c>
      <c r="AF1210" s="370">
        <f t="shared" si="1001"/>
        <v>4.9193795678489031E-3</v>
      </c>
      <c r="AG1210" s="370">
        <f t="shared" ref="AG1210:AH1210" si="1002">AG40*100/AG$5</f>
        <v>5.3946884269795436E-3</v>
      </c>
      <c r="AH1210" s="370">
        <f t="shared" si="1002"/>
        <v>5.107905478014171E-3</v>
      </c>
      <c r="AI1210" s="370">
        <f t="shared" ref="AI1210:AJ1210" si="1003">AI40*100/AI$5</f>
        <v>6.5102163048959194E-3</v>
      </c>
      <c r="AJ1210" s="370">
        <f t="shared" si="1003"/>
        <v>4.6468351270477137E-3</v>
      </c>
      <c r="AK1210" s="370">
        <f t="shared" ref="AK1210:AL1210" si="1004">AK40*100/AK$5</f>
        <v>6.3911434340159258E-3</v>
      </c>
      <c r="AL1210" s="370">
        <f t="shared" si="1004"/>
        <v>3.8964296528037653E-3</v>
      </c>
      <c r="AM1210" s="370">
        <f t="shared" ref="AM1210:AN1210" si="1005">AM40*100/AM$5</f>
        <v>3.7830025245978614E-3</v>
      </c>
      <c r="AN1210" s="370">
        <f t="shared" si="1005"/>
        <v>5.4723986911982591E-3</v>
      </c>
      <c r="AO1210" s="370">
        <f t="shared" ref="AO1210:AT1210" si="1006">AO40*100/AO$5</f>
        <v>5.112377100217399E-3</v>
      </c>
      <c r="AP1210" s="370">
        <f t="shared" si="1006"/>
        <v>4.7057855716431457E-3</v>
      </c>
      <c r="AQ1210" s="370">
        <f t="shared" si="1006"/>
        <v>5.2633354701575623E-3</v>
      </c>
      <c r="AR1210" s="370">
        <f t="shared" si="1006"/>
        <v>5.8722626046657867E-3</v>
      </c>
      <c r="AS1210" s="370">
        <f t="shared" si="1006"/>
        <v>6.0158634781174733E-3</v>
      </c>
      <c r="AT1210" s="370">
        <f t="shared" si="1006"/>
        <v>4.0730386719874242E-3</v>
      </c>
      <c r="AU1210" s="370">
        <f t="shared" ref="AU1210:AV1210" si="1007">AU40*100/AU$5</f>
        <v>4.7818612553059301E-3</v>
      </c>
      <c r="AV1210" s="370">
        <f t="shared" si="1007"/>
        <v>3.9042576859650612E-3</v>
      </c>
      <c r="AW1210" s="370">
        <f t="shared" ref="AW1210:AX1210" si="1008">AW40*100/AW$5</f>
        <v>5.468559428989596E-3</v>
      </c>
      <c r="AX1210" s="370">
        <f t="shared" si="1008"/>
        <v>5.0204197890604029E-3</v>
      </c>
      <c r="AY1210" s="370">
        <f t="shared" ref="AY1210:BA1210" si="1009">AY40*100/AY$5</f>
        <v>3.6700940949046194E-3</v>
      </c>
      <c r="AZ1210" s="370">
        <f t="shared" si="1009"/>
        <v>4.9576600340405334E-3</v>
      </c>
      <c r="BA1210" s="370">
        <f t="shared" si="1009"/>
        <v>4.0263254143738259E-3</v>
      </c>
      <c r="BB1210" s="667"/>
    </row>
    <row r="1211" spans="1:54" s="325" customFormat="1" ht="27.6">
      <c r="A1211" s="329"/>
      <c r="B1211" s="329" t="s">
        <v>212</v>
      </c>
      <c r="C1211" s="370">
        <f t="shared" ref="C1211:AF1211" si="1010">C41*100/C$5</f>
        <v>2.2884480867710428E-3</v>
      </c>
      <c r="D1211" s="370">
        <f t="shared" si="1010"/>
        <v>1.9801758568350077E-3</v>
      </c>
      <c r="E1211" s="370">
        <f t="shared" si="1010"/>
        <v>8.5779254175491677E-4</v>
      </c>
      <c r="F1211" s="370">
        <f t="shared" si="1010"/>
        <v>8.79795183681239E-4</v>
      </c>
      <c r="G1211" s="370">
        <f t="shared" si="1010"/>
        <v>1.0353256820300372E-3</v>
      </c>
      <c r="H1211" s="370">
        <f t="shared" si="1010"/>
        <v>9.7825980623934112E-4</v>
      </c>
      <c r="I1211" s="370">
        <f t="shared" si="1010"/>
        <v>1.6595202806285673E-3</v>
      </c>
      <c r="J1211" s="370">
        <f t="shared" si="1010"/>
        <v>6.3462213904862848E-3</v>
      </c>
      <c r="K1211" s="370">
        <f t="shared" si="1010"/>
        <v>1.6086752324045261E-3</v>
      </c>
      <c r="L1211" s="370">
        <f t="shared" si="1010"/>
        <v>1.1739532288003237E-3</v>
      </c>
      <c r="M1211" s="370">
        <f t="shared" si="1010"/>
        <v>3.6164488004452057E-3</v>
      </c>
      <c r="N1211" s="370">
        <f t="shared" si="1010"/>
        <v>1.3775200284746722E-3</v>
      </c>
      <c r="O1211" s="370">
        <f t="shared" si="1010"/>
        <v>1.7766974021857416E-3</v>
      </c>
      <c r="P1211" s="370">
        <f t="shared" si="1010"/>
        <v>1.9835836889050833E-3</v>
      </c>
      <c r="Q1211" s="370">
        <f t="shared" si="1010"/>
        <v>2.1444163242681168E-3</v>
      </c>
      <c r="R1211" s="370">
        <f t="shared" si="1010"/>
        <v>1.6532823310236688E-3</v>
      </c>
      <c r="S1211" s="370">
        <f t="shared" si="1010"/>
        <v>1.8869762822485208E-3</v>
      </c>
      <c r="T1211" s="370">
        <f t="shared" si="1010"/>
        <v>5.3063195408482519E-3</v>
      </c>
      <c r="U1211" s="370">
        <f t="shared" si="1010"/>
        <v>1.310775745472397E-2</v>
      </c>
      <c r="V1211" s="370">
        <f t="shared" si="1010"/>
        <v>1.3869217481938495E-3</v>
      </c>
      <c r="W1211" s="370">
        <f t="shared" si="1010"/>
        <v>2.1470746108427268E-3</v>
      </c>
      <c r="X1211" s="370">
        <f t="shared" si="1010"/>
        <v>7.3212104566739442E-3</v>
      </c>
      <c r="Y1211" s="370">
        <f t="shared" si="1010"/>
        <v>2.0305749924536807E-3</v>
      </c>
      <c r="Z1211" s="370">
        <f t="shared" si="1010"/>
        <v>3.0139755728872029E-3</v>
      </c>
      <c r="AA1211" s="370">
        <f t="shared" si="1010"/>
        <v>3.8517099606807919E-3</v>
      </c>
      <c r="AB1211" s="370">
        <f t="shared" si="1010"/>
        <v>2.2710679402591374E-3</v>
      </c>
      <c r="AC1211" s="370">
        <f t="shared" si="1010"/>
        <v>1.5036695319924972E-3</v>
      </c>
      <c r="AD1211" s="370">
        <f t="shared" si="1010"/>
        <v>1.5239158541788982E-3</v>
      </c>
      <c r="AE1211" s="370">
        <f t="shared" si="1010"/>
        <v>1.4191492909575354E-3</v>
      </c>
      <c r="AF1211" s="370">
        <f t="shared" si="1010"/>
        <v>1.4348190406225966E-3</v>
      </c>
      <c r="AG1211" s="370">
        <f t="shared" ref="AG1211:AH1211" si="1011">AG41*100/AG$5</f>
        <v>9.6732344207909053E-4</v>
      </c>
      <c r="AH1211" s="370">
        <f t="shared" si="1011"/>
        <v>2.6124402063125913E-3</v>
      </c>
      <c r="AI1211" s="370">
        <f t="shared" ref="AI1211:AJ1211" si="1012">AI41*100/AI$5</f>
        <v>1.8149693940921958E-3</v>
      </c>
      <c r="AJ1211" s="370">
        <f t="shared" si="1012"/>
        <v>1.6930329532654463E-3</v>
      </c>
      <c r="AK1211" s="370">
        <f t="shared" ref="AK1211:AL1211" si="1013">AK41*100/AK$5</f>
        <v>2.0654305000173418E-3</v>
      </c>
      <c r="AL1211" s="370">
        <f t="shared" si="1013"/>
        <v>1.6641001642182748E-3</v>
      </c>
      <c r="AM1211" s="370">
        <f t="shared" ref="AM1211:AN1211" si="1014">AM41*100/AM$5</f>
        <v>2.1882073426595472E-3</v>
      </c>
      <c r="AN1211" s="370">
        <f t="shared" si="1014"/>
        <v>9.3929231266835788E-4</v>
      </c>
      <c r="AO1211" s="370">
        <f t="shared" ref="AO1211:AT1211" si="1015">AO41*100/AO$5</f>
        <v>2.3622707980314878E-3</v>
      </c>
      <c r="AP1211" s="370">
        <f t="shared" si="1015"/>
        <v>2.0566025831625597E-3</v>
      </c>
      <c r="AQ1211" s="370">
        <f t="shared" si="1015"/>
        <v>2.0580991261513544E-3</v>
      </c>
      <c r="AR1211" s="370">
        <f t="shared" si="1015"/>
        <v>1.6048419540701528E-3</v>
      </c>
      <c r="AS1211" s="370">
        <f t="shared" si="1015"/>
        <v>2.1940207979016667E-3</v>
      </c>
      <c r="AT1211" s="370">
        <f t="shared" si="1015"/>
        <v>2.1543345041916953E-3</v>
      </c>
      <c r="AU1211" s="370">
        <f t="shared" ref="AU1211:AV1211" si="1016">AU41*100/AU$5</f>
        <v>1.3133280912459948E-3</v>
      </c>
      <c r="AV1211" s="370">
        <f t="shared" si="1016"/>
        <v>1.6422671218741924E-3</v>
      </c>
      <c r="AW1211" s="370">
        <f t="shared" ref="AW1211:AX1211" si="1017">AW41*100/AW$5</f>
        <v>2.353137693686432E-3</v>
      </c>
      <c r="AX1211" s="370">
        <f t="shared" si="1017"/>
        <v>9.9042295158334481E-4</v>
      </c>
      <c r="AY1211" s="370">
        <f t="shared" ref="AY1211:BA1211" si="1018">AY41*100/AY$5</f>
        <v>4.0428380264183701E-3</v>
      </c>
      <c r="AZ1211" s="370">
        <f t="shared" si="1018"/>
        <v>1.7351810119141868E-3</v>
      </c>
      <c r="BA1211" s="370">
        <f t="shared" si="1018"/>
        <v>9.8709913384648637E-4</v>
      </c>
      <c r="BB1211" s="667"/>
    </row>
    <row r="1212" spans="1:54" s="325" customFormat="1" ht="12.75" customHeight="1">
      <c r="A1212" s="327"/>
      <c r="B1212" s="327" t="s">
        <v>213</v>
      </c>
      <c r="C1212" s="370">
        <f t="shared" ref="C1212:AF1212" si="1019">C42*100/C$5</f>
        <v>0.53830343958065274</v>
      </c>
      <c r="D1212" s="370">
        <f t="shared" si="1019"/>
        <v>0.46491085334387133</v>
      </c>
      <c r="E1212" s="370">
        <f t="shared" si="1019"/>
        <v>0.42259336046195489</v>
      </c>
      <c r="F1212" s="370">
        <f t="shared" si="1019"/>
        <v>0.46709126115440325</v>
      </c>
      <c r="G1212" s="370">
        <f t="shared" si="1019"/>
        <v>0.45443402257675553</v>
      </c>
      <c r="H1212" s="370">
        <f t="shared" si="1019"/>
        <v>0.46637630466343699</v>
      </c>
      <c r="I1212" s="370">
        <f t="shared" si="1019"/>
        <v>0.42601729515158243</v>
      </c>
      <c r="J1212" s="370">
        <f t="shared" si="1019"/>
        <v>0.41527630317285541</v>
      </c>
      <c r="K1212" s="370">
        <f t="shared" si="1019"/>
        <v>0.41119308379510811</v>
      </c>
      <c r="L1212" s="370">
        <f t="shared" si="1019"/>
        <v>0.45928662474449589</v>
      </c>
      <c r="M1212" s="370">
        <f t="shared" si="1019"/>
        <v>0.43810086233157985</v>
      </c>
      <c r="N1212" s="370">
        <f t="shared" si="1019"/>
        <v>0.47035643552917433</v>
      </c>
      <c r="O1212" s="370">
        <f t="shared" si="1019"/>
        <v>0.41098241271469271</v>
      </c>
      <c r="P1212" s="370">
        <f t="shared" si="1019"/>
        <v>0.50434771359638819</v>
      </c>
      <c r="Q1212" s="370">
        <f t="shared" si="1019"/>
        <v>0.44446062871858988</v>
      </c>
      <c r="R1212" s="370">
        <f t="shared" si="1019"/>
        <v>0.39735335603260968</v>
      </c>
      <c r="S1212" s="370">
        <f t="shared" si="1019"/>
        <v>0.39822901499452967</v>
      </c>
      <c r="T1212" s="370">
        <f t="shared" si="1019"/>
        <v>0.39348400287520885</v>
      </c>
      <c r="U1212" s="370">
        <f t="shared" si="1019"/>
        <v>0.41210121526444277</v>
      </c>
      <c r="V1212" s="370">
        <f t="shared" si="1019"/>
        <v>0.44364684769497809</v>
      </c>
      <c r="W1212" s="370">
        <f t="shared" si="1019"/>
        <v>0.41125067096081591</v>
      </c>
      <c r="X1212" s="370">
        <f t="shared" si="1019"/>
        <v>0.39377357936460988</v>
      </c>
      <c r="Y1212" s="370">
        <f t="shared" si="1019"/>
        <v>0.38916750720756499</v>
      </c>
      <c r="Z1212" s="370">
        <f t="shared" si="1019"/>
        <v>0.44203429440513392</v>
      </c>
      <c r="AA1212" s="370">
        <f t="shared" si="1019"/>
        <v>0.39076987343360486</v>
      </c>
      <c r="AB1212" s="370">
        <f t="shared" si="1019"/>
        <v>0.4239747389954141</v>
      </c>
      <c r="AC1212" s="370">
        <f t="shared" si="1019"/>
        <v>0.34603677050340159</v>
      </c>
      <c r="AD1212" s="370">
        <f t="shared" si="1019"/>
        <v>0.39830348062381099</v>
      </c>
      <c r="AE1212" s="370">
        <f t="shared" si="1019"/>
        <v>0.41297244366864283</v>
      </c>
      <c r="AF1212" s="370">
        <f t="shared" si="1019"/>
        <v>0.40957934385315325</v>
      </c>
      <c r="AG1212" s="370">
        <f t="shared" ref="AG1212:AH1212" si="1020">AG42*100/AG$5</f>
        <v>0.39827682490217942</v>
      </c>
      <c r="AH1212" s="370">
        <f t="shared" si="1020"/>
        <v>0.40933428784879977</v>
      </c>
      <c r="AI1212" s="370">
        <f t="shared" ref="AI1212:AJ1212" si="1021">AI42*100/AI$5</f>
        <v>0.43728925640703925</v>
      </c>
      <c r="AJ1212" s="370">
        <f t="shared" si="1021"/>
        <v>0.43352450196914138</v>
      </c>
      <c r="AK1212" s="370">
        <f t="shared" ref="AK1212:AL1212" si="1022">AK42*100/AK$5</f>
        <v>0.46565715178692868</v>
      </c>
      <c r="AL1212" s="370">
        <f t="shared" si="1022"/>
        <v>0.4484141125435</v>
      </c>
      <c r="AM1212" s="370">
        <f t="shared" ref="AM1212:AN1212" si="1023">AM42*100/AM$5</f>
        <v>0.44602341530209688</v>
      </c>
      <c r="AN1212" s="370">
        <f t="shared" si="1023"/>
        <v>0.49586466349648706</v>
      </c>
      <c r="AO1212" s="370">
        <f t="shared" ref="AO1212:AT1212" si="1024">AO42*100/AO$5</f>
        <v>0.39989366255631548</v>
      </c>
      <c r="AP1212" s="370">
        <f t="shared" si="1024"/>
        <v>0.41780404342010918</v>
      </c>
      <c r="AQ1212" s="370">
        <f t="shared" si="1024"/>
        <v>0.47477985087216168</v>
      </c>
      <c r="AR1212" s="370">
        <f t="shared" si="1024"/>
        <v>0.51449774100258128</v>
      </c>
      <c r="AS1212" s="370">
        <f t="shared" si="1024"/>
        <v>0.51191459455557276</v>
      </c>
      <c r="AT1212" s="370">
        <f t="shared" si="1024"/>
        <v>0.42396629812960007</v>
      </c>
      <c r="AU1212" s="370">
        <f t="shared" ref="AU1212:AV1212" si="1025">AU42*100/AU$5</f>
        <v>0.43151246567246604</v>
      </c>
      <c r="AV1212" s="370">
        <f t="shared" si="1025"/>
        <v>0.41369638385174234</v>
      </c>
      <c r="AW1212" s="370">
        <f t="shared" ref="AW1212:AX1212" si="1026">AW42*100/AW$5</f>
        <v>0.47470410122071499</v>
      </c>
      <c r="AX1212" s="370">
        <f t="shared" si="1026"/>
        <v>0.49599698364982464</v>
      </c>
      <c r="AY1212" s="370">
        <f t="shared" ref="AY1212:BA1212" si="1027">AY42*100/AY$5</f>
        <v>0.40388238610020682</v>
      </c>
      <c r="AZ1212" s="370">
        <f t="shared" si="1027"/>
        <v>0.74061243833523016</v>
      </c>
      <c r="BA1212" s="370">
        <f t="shared" si="1027"/>
        <v>0.32989892104869412</v>
      </c>
      <c r="BB1212" s="667"/>
    </row>
    <row r="1213" spans="1:54" s="325" customFormat="1" ht="27.6">
      <c r="A1213" s="329"/>
      <c r="B1213" s="329" t="s">
        <v>214</v>
      </c>
      <c r="C1213" s="370">
        <f t="shared" ref="C1213:AF1213" si="1028">C43*100/C$5</f>
        <v>2.3014015665074827E-2</v>
      </c>
      <c r="D1213" s="370">
        <f t="shared" si="1028"/>
        <v>7.6193723186912246E-3</v>
      </c>
      <c r="E1213" s="370">
        <f t="shared" si="1028"/>
        <v>6.6012730387226201E-3</v>
      </c>
      <c r="F1213" s="370">
        <f t="shared" si="1028"/>
        <v>8.0381287236331363E-3</v>
      </c>
      <c r="G1213" s="370">
        <f t="shared" si="1028"/>
        <v>5.8052190028112785E-3</v>
      </c>
      <c r="H1213" s="370">
        <f t="shared" si="1028"/>
        <v>5.5797040800317976E-3</v>
      </c>
      <c r="I1213" s="370">
        <f t="shared" si="1028"/>
        <v>8.2976014031428368E-3</v>
      </c>
      <c r="J1213" s="370">
        <f t="shared" si="1028"/>
        <v>7.4403974922942649E-3</v>
      </c>
      <c r="K1213" s="370">
        <f t="shared" si="1028"/>
        <v>8.0826121433007891E-3</v>
      </c>
      <c r="L1213" s="370">
        <f t="shared" si="1028"/>
        <v>7.721000081725206E-3</v>
      </c>
      <c r="M1213" s="370">
        <f t="shared" si="1028"/>
        <v>6.0415968195672853E-3</v>
      </c>
      <c r="N1213" s="370">
        <f t="shared" si="1028"/>
        <v>1.0175873758732256E-2</v>
      </c>
      <c r="O1213" s="370">
        <f t="shared" si="1028"/>
        <v>1.1225497222900822E-2</v>
      </c>
      <c r="P1213" s="370">
        <f t="shared" si="1028"/>
        <v>1.5092484589495201E-2</v>
      </c>
      <c r="Q1213" s="370">
        <f t="shared" si="1028"/>
        <v>9.3868790043434534E-3</v>
      </c>
      <c r="R1213" s="370">
        <f t="shared" si="1028"/>
        <v>1.2704169491023981E-2</v>
      </c>
      <c r="S1213" s="370">
        <f t="shared" si="1028"/>
        <v>7.1242982084893137E-3</v>
      </c>
      <c r="T1213" s="370">
        <f t="shared" si="1028"/>
        <v>6.0410407080426255E-3</v>
      </c>
      <c r="U1213" s="370">
        <f t="shared" si="1028"/>
        <v>6.4286453758837306E-3</v>
      </c>
      <c r="V1213" s="370">
        <f t="shared" si="1028"/>
        <v>8.1954466938727478E-3</v>
      </c>
      <c r="W1213" s="370">
        <f t="shared" si="1028"/>
        <v>4.5517981749865809E-3</v>
      </c>
      <c r="X1213" s="370">
        <f t="shared" si="1028"/>
        <v>5.7494251608908378E-3</v>
      </c>
      <c r="Y1213" s="370">
        <f t="shared" si="1028"/>
        <v>6.1307744964466896E-3</v>
      </c>
      <c r="Z1213" s="370">
        <f t="shared" si="1028"/>
        <v>5.0078363364895063E-3</v>
      </c>
      <c r="AA1213" s="370">
        <f t="shared" si="1028"/>
        <v>5.3209189147549081E-3</v>
      </c>
      <c r="AB1213" s="370">
        <f t="shared" si="1028"/>
        <v>3.7009996063482238E-3</v>
      </c>
      <c r="AC1213" s="370">
        <f t="shared" si="1028"/>
        <v>5.2050099184355672E-3</v>
      </c>
      <c r="AD1213" s="370">
        <f t="shared" si="1028"/>
        <v>7.7799914660712172E-3</v>
      </c>
      <c r="AE1213" s="370">
        <f t="shared" si="1028"/>
        <v>7.6870586593533168E-3</v>
      </c>
      <c r="AF1213" s="370">
        <f t="shared" si="1028"/>
        <v>9.0188625410563238E-3</v>
      </c>
      <c r="AG1213" s="370">
        <f t="shared" ref="AG1213:AH1213" si="1029">AG43*100/AG$5</f>
        <v>6.5852403556922708E-3</v>
      </c>
      <c r="AH1213" s="370">
        <f t="shared" si="1029"/>
        <v>1.0878668918824073E-2</v>
      </c>
      <c r="AI1213" s="370">
        <f t="shared" ref="AI1213:AJ1213" si="1030">AI43*100/AI$5</f>
        <v>8.0884505606282631E-3</v>
      </c>
      <c r="AJ1213" s="370">
        <f t="shared" si="1030"/>
        <v>1.3472219670665466E-2</v>
      </c>
      <c r="AK1213" s="370">
        <f t="shared" ref="AK1213:AL1213" si="1031">AK43*100/AK$5</f>
        <v>1.5860947424661476E-2</v>
      </c>
      <c r="AL1213" s="370">
        <f t="shared" si="1031"/>
        <v>1.4002794064763532E-2</v>
      </c>
      <c r="AM1213" s="370">
        <f t="shared" ref="AM1213:AN1213" si="1032">AM43*100/AM$5</f>
        <v>1.2164949294785279E-2</v>
      </c>
      <c r="AN1213" s="370">
        <f t="shared" si="1032"/>
        <v>9.3112455342776335E-3</v>
      </c>
      <c r="AO1213" s="370">
        <f t="shared" ref="AO1213:AT1213" si="1033">AO43*100/AO$5</f>
        <v>8.638154410712159E-3</v>
      </c>
      <c r="AP1213" s="370">
        <f t="shared" si="1033"/>
        <v>9.8995785359011351E-3</v>
      </c>
      <c r="AQ1213" s="370">
        <f t="shared" si="1033"/>
        <v>1.3461992644826073E-2</v>
      </c>
      <c r="AR1213" s="370">
        <f t="shared" si="1033"/>
        <v>1.3094051397981475E-2</v>
      </c>
      <c r="AS1213" s="370">
        <f t="shared" si="1033"/>
        <v>1.2739475600719356E-2</v>
      </c>
      <c r="AT1213" s="370">
        <f t="shared" si="1033"/>
        <v>7.1362330451349909E-3</v>
      </c>
      <c r="AU1213" s="370">
        <f t="shared" ref="AU1213:AV1213" si="1034">AU43*100/AU$5</f>
        <v>1.0439274571442524E-2</v>
      </c>
      <c r="AV1213" s="370">
        <f t="shared" si="1034"/>
        <v>1.0876146410902671E-2</v>
      </c>
      <c r="AW1213" s="370">
        <f t="shared" ref="AW1213:AX1213" si="1035">AW43*100/AW$5</f>
        <v>6.8605563745505827E-3</v>
      </c>
      <c r="AX1213" s="370">
        <f t="shared" si="1035"/>
        <v>9.494399328971375E-3</v>
      </c>
      <c r="AY1213" s="370">
        <f t="shared" ref="AY1213:BA1213" si="1036">AY43*100/AY$5</f>
        <v>1.1182317945412513E-2</v>
      </c>
      <c r="AZ1213" s="370">
        <f t="shared" si="1036"/>
        <v>6.3829872938271862E-3</v>
      </c>
      <c r="BA1213" s="370">
        <f t="shared" si="1036"/>
        <v>5.7667370451031583E-3</v>
      </c>
      <c r="BB1213" s="667"/>
    </row>
    <row r="1214" spans="1:54" s="325" customFormat="1" ht="27.6">
      <c r="A1214" s="327"/>
      <c r="B1214" s="327" t="s">
        <v>215</v>
      </c>
      <c r="C1214" s="370">
        <f t="shared" ref="C1214:AF1214" si="1037">C44*100/C$5</f>
        <v>0.51528942391557786</v>
      </c>
      <c r="D1214" s="370">
        <f t="shared" si="1037"/>
        <v>0.45729148102518014</v>
      </c>
      <c r="E1214" s="370">
        <f t="shared" si="1037"/>
        <v>0.41599208742323224</v>
      </c>
      <c r="F1214" s="370">
        <f t="shared" si="1037"/>
        <v>0.45905313243077012</v>
      </c>
      <c r="G1214" s="370">
        <f t="shared" si="1037"/>
        <v>0.44859182765672889</v>
      </c>
      <c r="H1214" s="370">
        <f t="shared" si="1037"/>
        <v>0.46079660058340516</v>
      </c>
      <c r="I1214" s="370">
        <f t="shared" si="1037"/>
        <v>0.41771969374843959</v>
      </c>
      <c r="J1214" s="370">
        <f t="shared" si="1037"/>
        <v>0.40783590568056111</v>
      </c>
      <c r="K1214" s="370">
        <f t="shared" si="1037"/>
        <v>0.4031104716518073</v>
      </c>
      <c r="L1214" s="370">
        <f t="shared" si="1037"/>
        <v>0.45156562466277067</v>
      </c>
      <c r="M1214" s="370">
        <f t="shared" si="1037"/>
        <v>0.43205926551201257</v>
      </c>
      <c r="N1214" s="370">
        <f t="shared" si="1037"/>
        <v>0.46018056177044209</v>
      </c>
      <c r="O1214" s="370">
        <f t="shared" si="1037"/>
        <v>0.39975691549179188</v>
      </c>
      <c r="P1214" s="370">
        <f t="shared" si="1037"/>
        <v>0.48929835039143438</v>
      </c>
      <c r="Q1214" s="370">
        <f t="shared" si="1037"/>
        <v>0.43507374971424645</v>
      </c>
      <c r="R1214" s="370">
        <f t="shared" si="1037"/>
        <v>0.3846491865415857</v>
      </c>
      <c r="S1214" s="370">
        <f t="shared" si="1037"/>
        <v>0.39110471678604036</v>
      </c>
      <c r="T1214" s="370">
        <f t="shared" si="1037"/>
        <v>0.38744296216716623</v>
      </c>
      <c r="U1214" s="370">
        <f t="shared" si="1037"/>
        <v>0.40571431433905181</v>
      </c>
      <c r="V1214" s="370">
        <f t="shared" si="1037"/>
        <v>0.4354514010011053</v>
      </c>
      <c r="W1214" s="370">
        <f t="shared" si="1037"/>
        <v>0.40669887278582934</v>
      </c>
      <c r="X1214" s="370">
        <f t="shared" si="1037"/>
        <v>0.38802415420371905</v>
      </c>
      <c r="Y1214" s="370">
        <f t="shared" si="1037"/>
        <v>0.38299768319203265</v>
      </c>
      <c r="Z1214" s="370">
        <f t="shared" si="1037"/>
        <v>0.43698008921367693</v>
      </c>
      <c r="AA1214" s="370">
        <f t="shared" si="1037"/>
        <v>0.38544895451884997</v>
      </c>
      <c r="AB1214" s="370">
        <f t="shared" si="1037"/>
        <v>0.42031579620277437</v>
      </c>
      <c r="AC1214" s="370">
        <f t="shared" si="1037"/>
        <v>0.340831760584966</v>
      </c>
      <c r="AD1214" s="370">
        <f t="shared" si="1037"/>
        <v>0.39052348915773977</v>
      </c>
      <c r="AE1214" s="370">
        <f t="shared" si="1037"/>
        <v>0.40532480582292718</v>
      </c>
      <c r="AF1214" s="370">
        <f t="shared" si="1037"/>
        <v>0.40056048131209693</v>
      </c>
      <c r="AG1214" s="370">
        <f t="shared" ref="AG1214:AH1214" si="1038">AG44*100/AG$5</f>
        <v>0.39172878929425942</v>
      </c>
      <c r="AH1214" s="370">
        <f t="shared" si="1038"/>
        <v>0.39845561892997566</v>
      </c>
      <c r="AI1214" s="370">
        <f t="shared" ref="AI1214:AJ1214" si="1039">AI44*100/AI$5</f>
        <v>0.42920080584641102</v>
      </c>
      <c r="AJ1214" s="370">
        <f t="shared" si="1039"/>
        <v>0.42005228229847591</v>
      </c>
      <c r="AK1214" s="370">
        <f t="shared" ref="AK1214:AL1214" si="1040">AK44*100/AK$5</f>
        <v>0.4497572339754744</v>
      </c>
      <c r="AL1214" s="370">
        <f t="shared" si="1040"/>
        <v>0.43441131847873649</v>
      </c>
      <c r="AM1214" s="370">
        <f t="shared" ref="AM1214:AN1214" si="1041">AM44*100/AM$5</f>
        <v>0.43385846600731159</v>
      </c>
      <c r="AN1214" s="370">
        <f t="shared" si="1041"/>
        <v>0.48655341796220941</v>
      </c>
      <c r="AO1214" s="370">
        <f t="shared" ref="AO1214:AT1214" si="1042">AO44*100/AO$5</f>
        <v>0.39125550814560328</v>
      </c>
      <c r="AP1214" s="370">
        <f t="shared" si="1042"/>
        <v>0.40790446488420806</v>
      </c>
      <c r="AQ1214" s="370">
        <f t="shared" si="1042"/>
        <v>0.46131785822733556</v>
      </c>
      <c r="AR1214" s="370">
        <f t="shared" si="1042"/>
        <v>0.5014036896045998</v>
      </c>
      <c r="AS1214" s="370">
        <f t="shared" si="1042"/>
        <v>0.49917511895485345</v>
      </c>
      <c r="AT1214" s="370">
        <f t="shared" si="1042"/>
        <v>0.41683006508446507</v>
      </c>
      <c r="AU1214" s="370">
        <f t="shared" ref="AU1214:AV1214" si="1043">AU44*100/AU$5</f>
        <v>0.42107319110102359</v>
      </c>
      <c r="AV1214" s="370">
        <f t="shared" si="1043"/>
        <v>0.40282023744083967</v>
      </c>
      <c r="AW1214" s="370">
        <f t="shared" ref="AW1214:AX1214" si="1044">AW44*100/AW$5</f>
        <v>0.46784354484616447</v>
      </c>
      <c r="AX1214" s="370">
        <f t="shared" si="1044"/>
        <v>0.4865025843208533</v>
      </c>
      <c r="AY1214" s="370">
        <f t="shared" ref="AY1214:BA1214" si="1045">AY44*100/AY$5</f>
        <v>0.39270006815479425</v>
      </c>
      <c r="AZ1214" s="370">
        <f t="shared" si="1045"/>
        <v>0.73426043641661565</v>
      </c>
      <c r="BA1214" s="370">
        <f t="shared" si="1045"/>
        <v>0.32410620771059501</v>
      </c>
      <c r="BB1214" s="667"/>
    </row>
    <row r="1215" spans="1:54" s="325" customFormat="1" ht="13.8">
      <c r="A1215" s="329"/>
      <c r="B1215" s="329" t="s">
        <v>216</v>
      </c>
      <c r="C1215" s="370">
        <f t="shared" ref="C1215:AF1215" si="1046">C45*100/C$5</f>
        <v>0.28553787165692279</v>
      </c>
      <c r="D1215" s="370">
        <f t="shared" si="1046"/>
        <v>0.24153840723263539</v>
      </c>
      <c r="E1215" s="370">
        <f t="shared" si="1046"/>
        <v>0.25375741104784583</v>
      </c>
      <c r="F1215" s="370">
        <f t="shared" si="1046"/>
        <v>0.21994879592030975</v>
      </c>
      <c r="G1215" s="370">
        <f t="shared" si="1046"/>
        <v>0.23764421994310886</v>
      </c>
      <c r="H1215" s="370">
        <f t="shared" si="1046"/>
        <v>0.24076060786890449</v>
      </c>
      <c r="I1215" s="370">
        <f t="shared" si="1046"/>
        <v>0.2349143152800883</v>
      </c>
      <c r="J1215" s="370">
        <f t="shared" si="1046"/>
        <v>0.25162403087910845</v>
      </c>
      <c r="K1215" s="370">
        <f t="shared" si="1046"/>
        <v>0.25931060026735397</v>
      </c>
      <c r="L1215" s="370">
        <f t="shared" si="1046"/>
        <v>0.28161331877029305</v>
      </c>
      <c r="M1215" s="370">
        <f t="shared" si="1046"/>
        <v>0.27940257967674903</v>
      </c>
      <c r="N1215" s="370">
        <f t="shared" si="1046"/>
        <v>0.24111044111301841</v>
      </c>
      <c r="O1215" s="370">
        <f t="shared" si="1046"/>
        <v>0.26339538987403621</v>
      </c>
      <c r="P1215" s="370">
        <f t="shared" si="1046"/>
        <v>0.24139351066284037</v>
      </c>
      <c r="Q1215" s="370">
        <f t="shared" si="1046"/>
        <v>0.26121418470707475</v>
      </c>
      <c r="R1215" s="370">
        <f t="shared" si="1046"/>
        <v>0.22789191710268361</v>
      </c>
      <c r="S1215" s="370">
        <f t="shared" si="1046"/>
        <v>0.25578156054478929</v>
      </c>
      <c r="T1215" s="370">
        <f t="shared" si="1046"/>
        <v>0.2492337470493802</v>
      </c>
      <c r="U1215" s="370">
        <f t="shared" si="1046"/>
        <v>0.24725238026856711</v>
      </c>
      <c r="V1215" s="370">
        <f t="shared" si="1046"/>
        <v>0.26456583045091769</v>
      </c>
      <c r="W1215" s="370">
        <f t="shared" si="1046"/>
        <v>0.25923778851315082</v>
      </c>
      <c r="X1215" s="370">
        <f t="shared" si="1046"/>
        <v>0.24139313121553188</v>
      </c>
      <c r="Y1215" s="370">
        <f t="shared" si="1046"/>
        <v>0.23066550923892098</v>
      </c>
      <c r="Z1215" s="370">
        <f t="shared" si="1046"/>
        <v>0.26337509621537403</v>
      </c>
      <c r="AA1215" s="370">
        <f t="shared" si="1046"/>
        <v>0.2355896412032901</v>
      </c>
      <c r="AB1215" s="370">
        <f t="shared" si="1046"/>
        <v>0.24935484847771155</v>
      </c>
      <c r="AC1215" s="370">
        <f t="shared" si="1046"/>
        <v>0.21051373447894961</v>
      </c>
      <c r="AD1215" s="370">
        <f t="shared" si="1046"/>
        <v>0.25164663118348912</v>
      </c>
      <c r="AE1215" s="370">
        <f t="shared" si="1046"/>
        <v>0.23459326195800814</v>
      </c>
      <c r="AF1215" s="370">
        <f t="shared" si="1046"/>
        <v>0.2419104902489698</v>
      </c>
      <c r="AG1215" s="370">
        <f t="shared" ref="AG1215:AH1215" si="1047">AG45*100/AG$5</f>
        <v>0.23405506823536765</v>
      </c>
      <c r="AH1215" s="370">
        <f t="shared" si="1047"/>
        <v>0.24221609793453458</v>
      </c>
      <c r="AI1215" s="370">
        <f t="shared" ref="AI1215:AJ1215" si="1048">AI45*100/AI$5</f>
        <v>0.25741000710994527</v>
      </c>
      <c r="AJ1215" s="370">
        <f t="shared" si="1048"/>
        <v>0.23976228376457043</v>
      </c>
      <c r="AK1215" s="370">
        <f t="shared" ref="AK1215:AL1215" si="1049">AK45*100/AK$5</f>
        <v>0.25880233869085223</v>
      </c>
      <c r="AL1215" s="370">
        <f t="shared" si="1049"/>
        <v>0.24267450931368451</v>
      </c>
      <c r="AM1215" s="370">
        <f t="shared" ref="AM1215:AN1215" si="1050">AM45*100/AM$5</f>
        <v>0.23365603828398557</v>
      </c>
      <c r="AN1215" s="370">
        <f t="shared" si="1050"/>
        <v>0.2182833657048858</v>
      </c>
      <c r="AO1215" s="370">
        <f t="shared" ref="AO1215:AT1215" si="1051">AO45*100/AO$5</f>
        <v>0.21757571783063151</v>
      </c>
      <c r="AP1215" s="370">
        <f t="shared" si="1051"/>
        <v>0.2284920327564505</v>
      </c>
      <c r="AQ1215" s="370">
        <f t="shared" si="1051"/>
        <v>0.22652586119639664</v>
      </c>
      <c r="AR1215" s="370">
        <f t="shared" si="1051"/>
        <v>0.25188723942746533</v>
      </c>
      <c r="AS1215" s="370">
        <f t="shared" si="1051"/>
        <v>0.25868212955905134</v>
      </c>
      <c r="AT1215" s="370">
        <f t="shared" si="1051"/>
        <v>0.23223052725653914</v>
      </c>
      <c r="AU1215" s="370">
        <f t="shared" ref="AU1215:AV1215" si="1052">AU45*100/AU$5</f>
        <v>0.24033904069801704</v>
      </c>
      <c r="AV1215" s="370">
        <f t="shared" si="1052"/>
        <v>0.21829758252082426</v>
      </c>
      <c r="AW1215" s="370">
        <f t="shared" ref="AW1215:AX1215" si="1053">AW45*100/AW$5</f>
        <v>0.23037549449034356</v>
      </c>
      <c r="AX1215" s="370">
        <f t="shared" si="1053"/>
        <v>0.24600056966395975</v>
      </c>
      <c r="AY1215" s="370">
        <f t="shared" ref="AY1215:BA1215" si="1054">AY45*100/AY$5</f>
        <v>0.22066440745614022</v>
      </c>
      <c r="AZ1215" s="370">
        <f t="shared" si="1054"/>
        <v>0.21726945099182637</v>
      </c>
      <c r="BA1215" s="370">
        <f t="shared" si="1054"/>
        <v>0.19422474273079418</v>
      </c>
      <c r="BB1215" s="667"/>
    </row>
    <row r="1216" spans="1:54" s="325" customFormat="1" ht="13.8">
      <c r="A1216" s="327"/>
      <c r="B1216" s="327" t="s">
        <v>217</v>
      </c>
      <c r="C1216" s="370">
        <f t="shared" ref="C1216:AF1216" si="1055">C46*100/C$5</f>
        <v>8.6917849031511507E-2</v>
      </c>
      <c r="D1216" s="370">
        <f t="shared" si="1055"/>
        <v>8.6094602471087286E-2</v>
      </c>
      <c r="E1216" s="370">
        <f t="shared" si="1055"/>
        <v>9.2044869263092813E-2</v>
      </c>
      <c r="F1216" s="370">
        <f t="shared" si="1055"/>
        <v>7.5022534753909298E-2</v>
      </c>
      <c r="G1216" s="370">
        <f t="shared" si="1055"/>
        <v>8.0237740357327864E-2</v>
      </c>
      <c r="H1216" s="370">
        <f t="shared" si="1055"/>
        <v>8.2825996928264214E-2</v>
      </c>
      <c r="I1216" s="370">
        <f t="shared" si="1055"/>
        <v>7.2834501205364902E-2</v>
      </c>
      <c r="J1216" s="370">
        <f t="shared" si="1055"/>
        <v>8.7023472630461354E-2</v>
      </c>
      <c r="K1216" s="370">
        <f t="shared" si="1055"/>
        <v>9.2126084041117731E-2</v>
      </c>
      <c r="L1216" s="370">
        <f t="shared" si="1055"/>
        <v>9.6941445470549809E-2</v>
      </c>
      <c r="M1216" s="370">
        <f t="shared" si="1055"/>
        <v>9.2368357009018145E-2</v>
      </c>
      <c r="N1216" s="370">
        <f t="shared" si="1055"/>
        <v>8.3095563007988288E-2</v>
      </c>
      <c r="O1216" s="370">
        <f t="shared" si="1055"/>
        <v>8.7219690652754589E-2</v>
      </c>
      <c r="P1216" s="370">
        <f t="shared" si="1055"/>
        <v>8.5380341392001416E-2</v>
      </c>
      <c r="Q1216" s="370">
        <f t="shared" si="1055"/>
        <v>9.1036542067986101E-2</v>
      </c>
      <c r="R1216" s="370">
        <f t="shared" si="1055"/>
        <v>8.4230384022679544E-2</v>
      </c>
      <c r="S1216" s="370">
        <f t="shared" si="1055"/>
        <v>9.6928965355500551E-2</v>
      </c>
      <c r="T1216" s="370">
        <f t="shared" si="1055"/>
        <v>9.1268696102589933E-2</v>
      </c>
      <c r="U1216" s="370">
        <f t="shared" si="1055"/>
        <v>9.0877668722720004E-2</v>
      </c>
      <c r="V1216" s="370">
        <f t="shared" si="1055"/>
        <v>9.6580187192408073E-2</v>
      </c>
      <c r="W1216" s="370">
        <f t="shared" si="1055"/>
        <v>9.0391841116478799E-2</v>
      </c>
      <c r="X1216" s="370">
        <f t="shared" si="1055"/>
        <v>8.7647711625379029E-2</v>
      </c>
      <c r="Y1216" s="370">
        <f t="shared" si="1055"/>
        <v>8.1691593927174996E-2</v>
      </c>
      <c r="Z1216" s="370">
        <f t="shared" si="1055"/>
        <v>0.11133162077695653</v>
      </c>
      <c r="AA1216" s="370">
        <f t="shared" si="1055"/>
        <v>8.3030160080242638E-2</v>
      </c>
      <c r="AB1216" s="370">
        <f t="shared" si="1055"/>
        <v>8.7057604376600262E-2</v>
      </c>
      <c r="AC1216" s="370">
        <f t="shared" si="1055"/>
        <v>6.9477243503858463E-2</v>
      </c>
      <c r="AD1216" s="370">
        <f t="shared" si="1055"/>
        <v>8.9108974420671366E-2</v>
      </c>
      <c r="AE1216" s="370">
        <f t="shared" si="1055"/>
        <v>8.2980812707378115E-2</v>
      </c>
      <c r="AF1216" s="370">
        <f t="shared" si="1055"/>
        <v>8.8630821880744406E-2</v>
      </c>
      <c r="AG1216" s="370">
        <f t="shared" ref="AG1216:AH1216" si="1056">AG46*100/AG$5</f>
        <v>8.16644213601386E-2</v>
      </c>
      <c r="AH1216" s="370">
        <f t="shared" si="1056"/>
        <v>8.2818253704596181E-2</v>
      </c>
      <c r="AI1216" s="370">
        <f t="shared" ref="AI1216:AJ1216" si="1057">AI46*100/AI$5</f>
        <v>9.9270934685564444E-2</v>
      </c>
      <c r="AJ1216" s="370">
        <f t="shared" si="1057"/>
        <v>8.8073735547532256E-2</v>
      </c>
      <c r="AK1216" s="370">
        <f t="shared" ref="AK1216:AL1216" si="1058">AK46*100/AK$5</f>
        <v>9.6685529632887277E-2</v>
      </c>
      <c r="AL1216" s="370">
        <f t="shared" si="1058"/>
        <v>9.6801924186843552E-2</v>
      </c>
      <c r="AM1216" s="370">
        <f t="shared" ref="AM1216:AN1216" si="1059">AM46*100/AM$5</f>
        <v>7.6401815692858768E-2</v>
      </c>
      <c r="AN1216" s="370">
        <f t="shared" si="1059"/>
        <v>7.7103647231211297E-2</v>
      </c>
      <c r="AO1216" s="370">
        <f t="shared" ref="AO1216:AT1216" si="1060">AO46*100/AO$5</f>
        <v>7.4993283394223509E-2</v>
      </c>
      <c r="AP1216" s="370">
        <f t="shared" si="1060"/>
        <v>8.4599567276873427E-2</v>
      </c>
      <c r="AQ1216" s="370">
        <f t="shared" si="1060"/>
        <v>7.8376463443436017E-2</v>
      </c>
      <c r="AR1216" s="370">
        <f t="shared" si="1060"/>
        <v>8.3597676334745227E-2</v>
      </c>
      <c r="AS1216" s="370">
        <f t="shared" si="1060"/>
        <v>8.3408177752487558E-2</v>
      </c>
      <c r="AT1216" s="370">
        <f t="shared" si="1060"/>
        <v>8.331215465428822E-2</v>
      </c>
      <c r="AU1216" s="370">
        <f t="shared" ref="AU1216:AV1216" si="1061">AU46*100/AU$5</f>
        <v>8.2840694986285823E-2</v>
      </c>
      <c r="AV1216" s="370">
        <f t="shared" si="1061"/>
        <v>7.3344269386343655E-2</v>
      </c>
      <c r="AW1216" s="370">
        <f t="shared" ref="AW1216:AX1216" si="1062">AW46*100/AW$5</f>
        <v>7.4968978353784646E-2</v>
      </c>
      <c r="AX1216" s="370">
        <f t="shared" si="1062"/>
        <v>8.8079337659774007E-2</v>
      </c>
      <c r="AY1216" s="370">
        <f t="shared" ref="AY1216:BA1216" si="1063">AY46*100/AY$5</f>
        <v>7.6527196400784606E-2</v>
      </c>
      <c r="AZ1216" s="370">
        <f t="shared" si="1063"/>
        <v>7.1638187491885705E-2</v>
      </c>
      <c r="BA1216" s="370">
        <f t="shared" si="1063"/>
        <v>6.9772322987149013E-2</v>
      </c>
      <c r="BB1216" s="667"/>
    </row>
    <row r="1217" spans="1:54" s="325" customFormat="1" ht="13.8">
      <c r="A1217" s="329"/>
      <c r="B1217" s="329" t="s">
        <v>218</v>
      </c>
      <c r="C1217" s="370">
        <f t="shared" ref="C1217:AF1217" si="1064">C47*100/C$5</f>
        <v>0.1986632008911994</v>
      </c>
      <c r="D1217" s="370">
        <f t="shared" si="1064"/>
        <v>0.15544380476154809</v>
      </c>
      <c r="E1217" s="370">
        <f t="shared" si="1064"/>
        <v>0.16167524645685061</v>
      </c>
      <c r="F1217" s="370">
        <f t="shared" si="1064"/>
        <v>0.14496625185656778</v>
      </c>
      <c r="G1217" s="370">
        <f t="shared" si="1064"/>
        <v>0.15740647958578097</v>
      </c>
      <c r="H1217" s="370">
        <f t="shared" si="1064"/>
        <v>0.15789837909596477</v>
      </c>
      <c r="I1217" s="370">
        <f t="shared" si="1064"/>
        <v>0.16207981407472341</v>
      </c>
      <c r="J1217" s="370">
        <f t="shared" si="1064"/>
        <v>0.16460055824864714</v>
      </c>
      <c r="K1217" s="370">
        <f t="shared" si="1064"/>
        <v>0.16718451622623623</v>
      </c>
      <c r="L1217" s="370">
        <f t="shared" si="1064"/>
        <v>0.18467187329974322</v>
      </c>
      <c r="M1217" s="370">
        <f t="shared" si="1064"/>
        <v>0.1870767691242067</v>
      </c>
      <c r="N1217" s="370">
        <f t="shared" si="1064"/>
        <v>0.15801487810503012</v>
      </c>
      <c r="O1217" s="370">
        <f t="shared" si="1064"/>
        <v>0.17617569922128162</v>
      </c>
      <c r="P1217" s="370">
        <f t="shared" si="1064"/>
        <v>0.15601316927083897</v>
      </c>
      <c r="Q1217" s="370">
        <f t="shared" si="1064"/>
        <v>0.17013718195372513</v>
      </c>
      <c r="R1217" s="370">
        <f t="shared" si="1064"/>
        <v>0.14366153308000409</v>
      </c>
      <c r="S1217" s="370">
        <f t="shared" si="1064"/>
        <v>0.15881408546924286</v>
      </c>
      <c r="T1217" s="370">
        <f t="shared" si="1064"/>
        <v>0.15796505094679028</v>
      </c>
      <c r="U1217" s="370">
        <f t="shared" si="1064"/>
        <v>0.15637471154584709</v>
      </c>
      <c r="V1217" s="370">
        <f t="shared" si="1064"/>
        <v>0.16798564325850959</v>
      </c>
      <c r="W1217" s="370">
        <f t="shared" si="1064"/>
        <v>0.16884594739667202</v>
      </c>
      <c r="X1217" s="370">
        <f t="shared" si="1064"/>
        <v>0.15374541959015284</v>
      </c>
      <c r="Y1217" s="370">
        <f t="shared" si="1064"/>
        <v>0.14897391531174597</v>
      </c>
      <c r="Z1217" s="370">
        <f t="shared" si="1064"/>
        <v>0.15204347543841751</v>
      </c>
      <c r="AA1217" s="370">
        <f t="shared" si="1064"/>
        <v>0.15255948112304746</v>
      </c>
      <c r="AB1217" s="370">
        <f t="shared" si="1064"/>
        <v>0.16229724410111132</v>
      </c>
      <c r="AC1217" s="370">
        <f t="shared" si="1064"/>
        <v>0.14103649097509113</v>
      </c>
      <c r="AD1217" s="370">
        <f t="shared" si="1064"/>
        <v>0.16253765676281776</v>
      </c>
      <c r="AE1217" s="370">
        <f t="shared" si="1064"/>
        <v>0.15161244925063003</v>
      </c>
      <c r="AF1217" s="370">
        <f t="shared" si="1064"/>
        <v>0.15332066319795748</v>
      </c>
      <c r="AG1217" s="370">
        <f t="shared" ref="AG1217:AH1217" si="1065">AG47*100/AG$5</f>
        <v>0.15239064687522905</v>
      </c>
      <c r="AH1217" s="370">
        <f t="shared" si="1065"/>
        <v>0.15939784422993841</v>
      </c>
      <c r="AI1217" s="370">
        <f t="shared" ref="AI1217:AJ1217" si="1066">AI47*100/AI$5</f>
        <v>0.15817852828077422</v>
      </c>
      <c r="AJ1217" s="370">
        <f t="shared" si="1066"/>
        <v>0.15168854821703817</v>
      </c>
      <c r="AK1217" s="370">
        <f t="shared" ref="AK1217:AL1217" si="1067">AK47*100/AK$5</f>
        <v>0.16211680905796497</v>
      </c>
      <c r="AL1217" s="370">
        <f t="shared" si="1067"/>
        <v>0.1458319973179576</v>
      </c>
      <c r="AM1217" s="370">
        <f t="shared" ref="AM1217:AN1217" si="1068">AM47*100/AM$5</f>
        <v>0.15725422259112679</v>
      </c>
      <c r="AN1217" s="370">
        <f t="shared" si="1068"/>
        <v>0.1411797184736745</v>
      </c>
      <c r="AO1217" s="370">
        <f t="shared" ref="AO1217:AT1217" si="1069">AO47*100/AO$5</f>
        <v>0.14261769220951298</v>
      </c>
      <c r="AP1217" s="370">
        <f t="shared" si="1069"/>
        <v>0.14389246547957707</v>
      </c>
      <c r="AQ1217" s="370">
        <f t="shared" si="1069"/>
        <v>0.14814939775296063</v>
      </c>
      <c r="AR1217" s="370">
        <f t="shared" si="1069"/>
        <v>0.16825308941194581</v>
      </c>
      <c r="AS1217" s="370">
        <f t="shared" si="1069"/>
        <v>0.17530933923878803</v>
      </c>
      <c r="AT1217" s="370">
        <f t="shared" si="1069"/>
        <v>0.14891837260225094</v>
      </c>
      <c r="AU1217" s="370">
        <f t="shared" ref="AU1217:AV1217" si="1070">AU47*100/AU$5</f>
        <v>0.15749834571173121</v>
      </c>
      <c r="AV1217" s="370">
        <f t="shared" si="1070"/>
        <v>0.14495331313448062</v>
      </c>
      <c r="AW1217" s="370">
        <f t="shared" ref="AW1217:AX1217" si="1071">AW47*100/AW$5</f>
        <v>0.15540651613655887</v>
      </c>
      <c r="AX1217" s="370">
        <f t="shared" si="1071"/>
        <v>0.15792123200418573</v>
      </c>
      <c r="AY1217" s="370">
        <f t="shared" ref="AY1217:BA1217" si="1072">AY47*100/AY$5</f>
        <v>0.14410853844523919</v>
      </c>
      <c r="AZ1217" s="370">
        <f t="shared" si="1072"/>
        <v>0.14563126349994066</v>
      </c>
      <c r="BA1217" s="370">
        <f t="shared" si="1072"/>
        <v>0.12445241974364517</v>
      </c>
      <c r="BB1217" s="667"/>
    </row>
    <row r="1218" spans="1:54" s="325" customFormat="1" ht="13.8">
      <c r="A1218" s="327"/>
      <c r="B1218" s="327" t="s">
        <v>219</v>
      </c>
      <c r="C1218" s="370">
        <f t="shared" ref="C1218:AF1218" si="1073">C48*100/C$5</f>
        <v>7.7443242169621502</v>
      </c>
      <c r="D1218" s="370">
        <f t="shared" si="1073"/>
        <v>7.3546744633938665</v>
      </c>
      <c r="E1218" s="370">
        <f t="shared" si="1073"/>
        <v>6.9514388723981382</v>
      </c>
      <c r="F1218" s="370">
        <f t="shared" si="1073"/>
        <v>6.3051321652319343</v>
      </c>
      <c r="G1218" s="370">
        <f t="shared" si="1073"/>
        <v>6.3895863984828036</v>
      </c>
      <c r="H1218" s="370">
        <f t="shared" si="1073"/>
        <v>6.8760070188329507</v>
      </c>
      <c r="I1218" s="370">
        <f t="shared" si="1073"/>
        <v>5.9766332168841805</v>
      </c>
      <c r="J1218" s="370">
        <f t="shared" si="1073"/>
        <v>6.8001221100529623</v>
      </c>
      <c r="K1218" s="370">
        <f t="shared" si="1073"/>
        <v>6.3467730955737496</v>
      </c>
      <c r="L1218" s="370">
        <f t="shared" si="1073"/>
        <v>7.0357274604366475</v>
      </c>
      <c r="M1218" s="370">
        <f t="shared" si="1073"/>
        <v>7.3224153453155498</v>
      </c>
      <c r="N1218" s="370">
        <f t="shared" si="1073"/>
        <v>7.7969855418163982</v>
      </c>
      <c r="O1218" s="370">
        <f t="shared" si="1073"/>
        <v>7.0769087887971152</v>
      </c>
      <c r="P1218" s="370">
        <f t="shared" si="1073"/>
        <v>6.4756676807378932</v>
      </c>
      <c r="Q1218" s="370">
        <f t="shared" si="1073"/>
        <v>7.862441761901005</v>
      </c>
      <c r="R1218" s="370">
        <f t="shared" si="1073"/>
        <v>7.268742783205087</v>
      </c>
      <c r="S1218" s="370">
        <f t="shared" si="1073"/>
        <v>7.3731480194258427</v>
      </c>
      <c r="T1218" s="370">
        <f t="shared" si="1073"/>
        <v>8.0691568543974483</v>
      </c>
      <c r="U1218" s="370">
        <f t="shared" si="1073"/>
        <v>7.4623214589852429</v>
      </c>
      <c r="V1218" s="370">
        <f t="shared" si="1073"/>
        <v>7.9989240849468555</v>
      </c>
      <c r="W1218" s="370">
        <f t="shared" si="1073"/>
        <v>7.0592377885131512</v>
      </c>
      <c r="X1218" s="370">
        <f t="shared" si="1073"/>
        <v>7.1903800121854715</v>
      </c>
      <c r="Y1218" s="370">
        <f t="shared" si="1073"/>
        <v>7.244232483654848</v>
      </c>
      <c r="Z1218" s="370">
        <f t="shared" si="1073"/>
        <v>7.1780378555331952</v>
      </c>
      <c r="AA1218" s="370">
        <f t="shared" si="1073"/>
        <v>6.748751768014289</v>
      </c>
      <c r="AB1218" s="370">
        <f t="shared" si="1073"/>
        <v>7.5303986649485051</v>
      </c>
      <c r="AC1218" s="370">
        <f t="shared" si="1073"/>
        <v>5.8885626654277461</v>
      </c>
      <c r="AD1218" s="370">
        <f t="shared" si="1073"/>
        <v>7.1188526036503408</v>
      </c>
      <c r="AE1218" s="370">
        <f t="shared" si="1073"/>
        <v>6.9270647932319189</v>
      </c>
      <c r="AF1218" s="370">
        <f t="shared" si="1073"/>
        <v>6.8727422097525057</v>
      </c>
      <c r="AG1218" s="370">
        <f t="shared" ref="AG1218:AH1218" si="1074">AG48*100/AG$5</f>
        <v>7.4769265455503309</v>
      </c>
      <c r="AH1218" s="370">
        <f t="shared" si="1074"/>
        <v>7.4064629431205482</v>
      </c>
      <c r="AI1218" s="370">
        <f t="shared" ref="AI1218:AJ1218" si="1075">AI48*100/AI$5</f>
        <v>7.1062759274296328</v>
      </c>
      <c r="AJ1218" s="370">
        <f t="shared" si="1075"/>
        <v>7.4503175877666479</v>
      </c>
      <c r="AK1218" s="370">
        <f t="shared" ref="AK1218:AL1218" si="1076">AK48*100/AK$5</f>
        <v>7.7593157735368479</v>
      </c>
      <c r="AL1218" s="370">
        <f t="shared" si="1076"/>
        <v>8.0673546570857795</v>
      </c>
      <c r="AM1218" s="370">
        <f t="shared" ref="AM1218:AN1218" si="1077">AM48*100/AM$5</f>
        <v>7.7416179605091626</v>
      </c>
      <c r="AN1218" s="370">
        <f t="shared" si="1077"/>
        <v>7.0585366969254917</v>
      </c>
      <c r="AO1218" s="370">
        <f t="shared" ref="AO1218:AT1218" si="1078">AO48*100/AO$5</f>
        <v>7.0614973130051117</v>
      </c>
      <c r="AP1218" s="370">
        <f t="shared" si="1078"/>
        <v>7.0880285163634111</v>
      </c>
      <c r="AQ1218" s="370">
        <f t="shared" si="1078"/>
        <v>7.359526299807686</v>
      </c>
      <c r="AR1218" s="370">
        <f t="shared" si="1078"/>
        <v>8.0224225599928225</v>
      </c>
      <c r="AS1218" s="370">
        <f t="shared" si="1078"/>
        <v>7.9850679190986673</v>
      </c>
      <c r="AT1218" s="370">
        <f t="shared" si="1078"/>
        <v>7.3861021861445995</v>
      </c>
      <c r="AU1218" s="370">
        <f t="shared" ref="AU1218:AV1218" si="1079">AU48*100/AU$5</f>
        <v>7.0157313132775787</v>
      </c>
      <c r="AV1218" s="370">
        <f t="shared" si="1079"/>
        <v>6.7542728382032236</v>
      </c>
      <c r="AW1218" s="370">
        <f t="shared" ref="AW1218:AX1218" si="1080">AW48*100/AW$5</f>
        <v>7.1710379789795198</v>
      </c>
      <c r="AX1218" s="370">
        <f t="shared" si="1080"/>
        <v>8.337858541646602</v>
      </c>
      <c r="AY1218" s="370">
        <f t="shared" ref="AY1218:BA1218" si="1081">AY48*100/AY$5</f>
        <v>6.8875336939009637</v>
      </c>
      <c r="AZ1218" s="370">
        <f t="shared" si="1081"/>
        <v>6.3815309811921876</v>
      </c>
      <c r="BA1218" s="370">
        <f t="shared" si="1081"/>
        <v>5.4658796196239461</v>
      </c>
      <c r="BB1218" s="667"/>
    </row>
    <row r="1219" spans="1:54" s="325" customFormat="1" ht="13.8">
      <c r="A1219" s="329"/>
      <c r="B1219" s="329" t="s">
        <v>220</v>
      </c>
      <c r="C1219" s="370">
        <f t="shared" ref="C1219:AF1219" si="1082">C49*100/C$5</f>
        <v>0.12396480107772952</v>
      </c>
      <c r="D1219" s="370">
        <f t="shared" si="1082"/>
        <v>0.11416144287666175</v>
      </c>
      <c r="E1219" s="370">
        <f t="shared" si="1082"/>
        <v>0.10252485640366375</v>
      </c>
      <c r="F1219" s="370">
        <f t="shared" si="1082"/>
        <v>0.12077188430533373</v>
      </c>
      <c r="G1219" s="370">
        <f t="shared" si="1082"/>
        <v>0.12368444308537407</v>
      </c>
      <c r="H1219" s="370">
        <f t="shared" si="1082"/>
        <v>0.1307244955893164</v>
      </c>
      <c r="I1219" s="370">
        <f t="shared" si="1082"/>
        <v>0.11207293628511591</v>
      </c>
      <c r="J1219" s="370">
        <f t="shared" si="1082"/>
        <v>0.14574425676082295</v>
      </c>
      <c r="K1219" s="370">
        <f t="shared" si="1082"/>
        <v>0.14387834334700969</v>
      </c>
      <c r="L1219" s="370">
        <f t="shared" si="1082"/>
        <v>0.12764483760840442</v>
      </c>
      <c r="M1219" s="370">
        <f t="shared" si="1082"/>
        <v>0.15040172364204474</v>
      </c>
      <c r="N1219" s="370">
        <f t="shared" si="1082"/>
        <v>0.11411198171364381</v>
      </c>
      <c r="O1219" s="370">
        <f t="shared" si="1082"/>
        <v>9.5255208449003745E-2</v>
      </c>
      <c r="P1219" s="370">
        <f t="shared" si="1082"/>
        <v>9.4004618300284393E-2</v>
      </c>
      <c r="Q1219" s="370">
        <f t="shared" si="1082"/>
        <v>0.1034984331599593</v>
      </c>
      <c r="R1219" s="370">
        <f t="shared" si="1082"/>
        <v>8.5579114345356755E-2</v>
      </c>
      <c r="S1219" s="370">
        <f t="shared" si="1082"/>
        <v>0.10594023984623839</v>
      </c>
      <c r="T1219" s="370">
        <f t="shared" si="1082"/>
        <v>0.14216854585211125</v>
      </c>
      <c r="U1219" s="370">
        <f t="shared" si="1082"/>
        <v>0.12423148466642846</v>
      </c>
      <c r="V1219" s="370">
        <f t="shared" si="1082"/>
        <v>0.1494092974190647</v>
      </c>
      <c r="W1219" s="370">
        <f t="shared" si="1082"/>
        <v>0.169447128287708</v>
      </c>
      <c r="X1219" s="370">
        <f t="shared" si="1082"/>
        <v>0.12574282366264855</v>
      </c>
      <c r="Y1219" s="370">
        <f t="shared" si="1082"/>
        <v>0.12944915576892213</v>
      </c>
      <c r="Z1219" s="370">
        <f t="shared" si="1082"/>
        <v>0.11786962932737338</v>
      </c>
      <c r="AA1219" s="370">
        <f t="shared" si="1082"/>
        <v>0.10741108704785095</v>
      </c>
      <c r="AB1219" s="370">
        <f t="shared" si="1082"/>
        <v>0.1025765686350377</v>
      </c>
      <c r="AC1219" s="370">
        <f t="shared" si="1082"/>
        <v>6.7472350794535133E-2</v>
      </c>
      <c r="AD1219" s="370">
        <f t="shared" si="1082"/>
        <v>8.429660856536958E-2</v>
      </c>
      <c r="AE1219" s="370">
        <f t="shared" si="1082"/>
        <v>8.1443400975507452E-2</v>
      </c>
      <c r="AF1219" s="370">
        <f t="shared" si="1082"/>
        <v>0.1040448778600043</v>
      </c>
      <c r="AG1219" s="370">
        <f t="shared" ref="AG1219:AH1219" si="1083">AG49*100/AG$5</f>
        <v>0.1045825459878586</v>
      </c>
      <c r="AH1219" s="370">
        <f t="shared" si="1083"/>
        <v>0.10617424898192815</v>
      </c>
      <c r="AI1219" s="370">
        <f t="shared" ref="AI1219:AJ1219" si="1084">AI49*100/AI$5</f>
        <v>0.10980564834257785</v>
      </c>
      <c r="AJ1219" s="370">
        <f t="shared" si="1084"/>
        <v>0.12831028467088337</v>
      </c>
      <c r="AK1219" s="370">
        <f t="shared" ref="AK1219:AL1219" si="1085">AK49*100/AK$5</f>
        <v>0.11710601231230401</v>
      </c>
      <c r="AL1219" s="370">
        <f t="shared" si="1085"/>
        <v>0.10816651067418787</v>
      </c>
      <c r="AM1219" s="370">
        <f t="shared" ref="AM1219:AN1219" si="1086">AM49*100/AM$5</f>
        <v>0.11571537134064047</v>
      </c>
      <c r="AN1219" s="370">
        <f t="shared" si="1086"/>
        <v>9.2050646641499076E-2</v>
      </c>
      <c r="AO1219" s="370">
        <f t="shared" ref="AO1219:AT1219" si="1087">AO49*100/AO$5</f>
        <v>8.7227730661640315E-2</v>
      </c>
      <c r="AP1219" s="370">
        <f t="shared" si="1087"/>
        <v>0.10004151548604316</v>
      </c>
      <c r="AQ1219" s="370">
        <f t="shared" si="1087"/>
        <v>0.11471372178548533</v>
      </c>
      <c r="AR1219" s="370">
        <f t="shared" si="1087"/>
        <v>0.11507446284298482</v>
      </c>
      <c r="AS1219" s="370">
        <f t="shared" si="1087"/>
        <v>0.12516534777706767</v>
      </c>
      <c r="AT1219" s="370">
        <f t="shared" si="1087"/>
        <v>0.11879135102019521</v>
      </c>
      <c r="AU1219" s="370">
        <f t="shared" ref="AU1219:AV1219" si="1088">AU49*100/AU$5</f>
        <v>0.13530646847760019</v>
      </c>
      <c r="AV1219" s="370">
        <f t="shared" si="1088"/>
        <v>8.6823254254556365E-2</v>
      </c>
      <c r="AW1219" s="370">
        <f t="shared" ref="AW1219:AX1219" si="1089">AW49*100/AW$5</f>
        <v>0.11755745633106725</v>
      </c>
      <c r="AX1219" s="370">
        <f t="shared" si="1089"/>
        <v>0.11280575893378579</v>
      </c>
      <c r="AY1219" s="370">
        <f t="shared" ref="AY1219:BA1219" si="1090">AY49*100/AY$5</f>
        <v>8.2261718424073066E-2</v>
      </c>
      <c r="AZ1219" s="370">
        <f t="shared" si="1090"/>
        <v>7.0088918731248034E-2</v>
      </c>
      <c r="BA1219" s="370">
        <f t="shared" si="1090"/>
        <v>5.8212872603946732E-2</v>
      </c>
      <c r="BB1219" s="667"/>
    </row>
    <row r="1220" spans="1:54" s="325" customFormat="1" ht="13.8">
      <c r="A1220" s="327"/>
      <c r="B1220" s="327" t="s">
        <v>221</v>
      </c>
      <c r="C1220" s="370">
        <f t="shared" ref="C1220:AF1220" si="1091">C50*100/C$5</f>
        <v>0.19447490910975052</v>
      </c>
      <c r="D1220" s="370">
        <f t="shared" si="1091"/>
        <v>0.12371794375095244</v>
      </c>
      <c r="E1220" s="370">
        <f t="shared" si="1091"/>
        <v>0.14690629660750509</v>
      </c>
      <c r="F1220" s="370">
        <f t="shared" si="1091"/>
        <v>0.11757262909194739</v>
      </c>
      <c r="G1220" s="370">
        <f t="shared" si="1091"/>
        <v>0.1273080829724792</v>
      </c>
      <c r="H1220" s="370">
        <f t="shared" si="1091"/>
        <v>0.13054333636593873</v>
      </c>
      <c r="I1220" s="370">
        <f t="shared" si="1091"/>
        <v>0.11812096575229558</v>
      </c>
      <c r="J1220" s="370">
        <f t="shared" si="1091"/>
        <v>0.15588362197091024</v>
      </c>
      <c r="K1220" s="370">
        <f t="shared" si="1091"/>
        <v>0.13638427092288127</v>
      </c>
      <c r="L1220" s="370">
        <f t="shared" si="1091"/>
        <v>0.19261863361777617</v>
      </c>
      <c r="M1220" s="370">
        <f t="shared" si="1091"/>
        <v>0.18975719588218376</v>
      </c>
      <c r="N1220" s="370">
        <f t="shared" si="1091"/>
        <v>0.18836475486142371</v>
      </c>
      <c r="O1220" s="370">
        <f t="shared" si="1091"/>
        <v>0.20266464230841449</v>
      </c>
      <c r="P1220" s="370">
        <f t="shared" si="1091"/>
        <v>0.15872981649694809</v>
      </c>
      <c r="Q1220" s="370">
        <f t="shared" si="1091"/>
        <v>0.1683973724830925</v>
      </c>
      <c r="R1220" s="370">
        <f t="shared" si="1091"/>
        <v>0.19108463152252508</v>
      </c>
      <c r="S1220" s="370">
        <f t="shared" si="1091"/>
        <v>0.17186888056479896</v>
      </c>
      <c r="T1220" s="370">
        <f t="shared" si="1091"/>
        <v>0.17159821038250808</v>
      </c>
      <c r="U1220" s="370">
        <f t="shared" si="1091"/>
        <v>0.13642086421031188</v>
      </c>
      <c r="V1220" s="370">
        <f t="shared" si="1091"/>
        <v>0.1360444151182876</v>
      </c>
      <c r="W1220" s="370">
        <f t="shared" si="1091"/>
        <v>0.10451959205582394</v>
      </c>
      <c r="X1220" s="370">
        <f t="shared" si="1091"/>
        <v>0.10696412565513458</v>
      </c>
      <c r="Y1220" s="370">
        <f t="shared" si="1091"/>
        <v>9.2274013599385529E-2</v>
      </c>
      <c r="Z1220" s="370">
        <f t="shared" si="1091"/>
        <v>0.11518023573925865</v>
      </c>
      <c r="AA1220" s="370">
        <f t="shared" si="1091"/>
        <v>0.10336083533661961</v>
      </c>
      <c r="AB1220" s="370">
        <f t="shared" si="1091"/>
        <v>0.12217504382319988</v>
      </c>
      <c r="AC1220" s="370">
        <f t="shared" si="1091"/>
        <v>0.1255371281068608</v>
      </c>
      <c r="AD1220" s="370">
        <f t="shared" si="1091"/>
        <v>0.10318514454742908</v>
      </c>
      <c r="AE1220" s="370">
        <f t="shared" si="1091"/>
        <v>0.10174511999892775</v>
      </c>
      <c r="AF1220" s="370">
        <f t="shared" si="1091"/>
        <v>0.13220832588593925</v>
      </c>
      <c r="AG1220" s="370">
        <f t="shared" ref="AG1220:AH1220" si="1092">AG50*100/AG$5</f>
        <v>0.1576365163111195</v>
      </c>
      <c r="AH1220" s="370">
        <f t="shared" si="1092"/>
        <v>0.13292251736297947</v>
      </c>
      <c r="AI1220" s="370">
        <f t="shared" ref="AI1220:AJ1220" si="1093">AI50*100/AI$5</f>
        <v>0.1105553096140507</v>
      </c>
      <c r="AJ1220" s="370">
        <f t="shared" si="1093"/>
        <v>0.19505900940281684</v>
      </c>
      <c r="AK1220" s="370">
        <f t="shared" ref="AK1220:AL1220" si="1094">AK50*100/AK$5</f>
        <v>0.14415146074649335</v>
      </c>
      <c r="AL1220" s="370">
        <f t="shared" si="1094"/>
        <v>0.12772983455597345</v>
      </c>
      <c r="AM1220" s="370">
        <f t="shared" ref="AM1220:AN1220" si="1095">AM50*100/AM$5</f>
        <v>0.14175132989228456</v>
      </c>
      <c r="AN1220" s="370">
        <f t="shared" si="1095"/>
        <v>0.13975036060657048</v>
      </c>
      <c r="AO1220" s="370">
        <f t="shared" ref="AO1220:AT1220" si="1096">AO50*100/AO$5</f>
        <v>0.13285128905944249</v>
      </c>
      <c r="AP1220" s="370">
        <f t="shared" si="1096"/>
        <v>9.4324857458269268E-2</v>
      </c>
      <c r="AQ1220" s="370">
        <f t="shared" si="1096"/>
        <v>0.10118425048078546</v>
      </c>
      <c r="AR1220" s="370">
        <f t="shared" si="1096"/>
        <v>9.3591464866909363E-2</v>
      </c>
      <c r="AS1220" s="370">
        <f t="shared" si="1096"/>
        <v>7.6932277655455225E-2</v>
      </c>
      <c r="AT1220" s="370">
        <f t="shared" si="1096"/>
        <v>6.543791056482276E-2</v>
      </c>
      <c r="AU1220" s="370">
        <f t="shared" ref="AU1220:AV1220" si="1097">AU50*100/AU$5</f>
        <v>0.12840307722874306</v>
      </c>
      <c r="AV1220" s="370">
        <f t="shared" si="1097"/>
        <v>9.004581615408308E-2</v>
      </c>
      <c r="AW1220" s="370">
        <f t="shared" ref="AW1220:AX1220" si="1098">AW50*100/AW$5</f>
        <v>8.0802108411373544E-2</v>
      </c>
      <c r="AX1220" s="370">
        <f t="shared" si="1098"/>
        <v>7.0832317295995081E-2</v>
      </c>
      <c r="AY1220" s="370">
        <f t="shared" ref="AY1220:BA1220" si="1099">AY50*100/AY$5</f>
        <v>0.10474104475536386</v>
      </c>
      <c r="AZ1220" s="370">
        <f t="shared" si="1099"/>
        <v>6.8384723094546601E-2</v>
      </c>
      <c r="BA1220" s="370">
        <f t="shared" si="1099"/>
        <v>5.4680096756496155E-2</v>
      </c>
      <c r="BB1220" s="667"/>
    </row>
    <row r="1221" spans="1:54" s="325" customFormat="1" ht="27.6">
      <c r="A1221" s="329"/>
      <c r="B1221" s="329" t="s">
        <v>222</v>
      </c>
      <c r="C1221" s="370">
        <f t="shared" ref="C1221:AF1221" si="1100">C51*100/C$5</f>
        <v>6.7085639772364187</v>
      </c>
      <c r="D1221" s="370">
        <f t="shared" si="1100"/>
        <v>6.4327304128322291</v>
      </c>
      <c r="E1221" s="370">
        <f t="shared" si="1100"/>
        <v>5.9718770850419256</v>
      </c>
      <c r="F1221" s="370">
        <f t="shared" si="1100"/>
        <v>5.3132030863215043</v>
      </c>
      <c r="G1221" s="370">
        <f t="shared" si="1100"/>
        <v>5.4939557316923908</v>
      </c>
      <c r="H1221" s="370">
        <f t="shared" si="1100"/>
        <v>5.9448848425164762</v>
      </c>
      <c r="I1221" s="370">
        <f t="shared" si="1100"/>
        <v>5.1354777039762478</v>
      </c>
      <c r="J1221" s="370">
        <f t="shared" si="1100"/>
        <v>5.8004098783677378</v>
      </c>
      <c r="K1221" s="370">
        <f t="shared" si="1100"/>
        <v>5.4360274981451191</v>
      </c>
      <c r="L1221" s="370">
        <f t="shared" si="1100"/>
        <v>5.9587156771068734</v>
      </c>
      <c r="M1221" s="370">
        <f t="shared" si="1100"/>
        <v>6.2456921712818225</v>
      </c>
      <c r="N1221" s="370">
        <f t="shared" si="1100"/>
        <v>6.6200946400695697</v>
      </c>
      <c r="O1221" s="370">
        <f t="shared" si="1100"/>
        <v>6.0234079882737976</v>
      </c>
      <c r="P1221" s="370">
        <f t="shared" si="1100"/>
        <v>5.6364824161774187</v>
      </c>
      <c r="Q1221" s="370">
        <f t="shared" si="1100"/>
        <v>6.7558420172079297</v>
      </c>
      <c r="R1221" s="370">
        <f t="shared" si="1100"/>
        <v>6.2631120516450594</v>
      </c>
      <c r="S1221" s="370">
        <f t="shared" si="1100"/>
        <v>6.2800881256433527</v>
      </c>
      <c r="T1221" s="370">
        <f t="shared" si="1100"/>
        <v>7.0093215707195657</v>
      </c>
      <c r="U1221" s="370">
        <f t="shared" si="1100"/>
        <v>6.396669126806283</v>
      </c>
      <c r="V1221" s="370">
        <f t="shared" si="1100"/>
        <v>6.8215956324573312</v>
      </c>
      <c r="W1221" s="370">
        <f t="shared" si="1100"/>
        <v>6.0644551798174984</v>
      </c>
      <c r="X1221" s="370">
        <f t="shared" si="1100"/>
        <v>6.2801095120723449</v>
      </c>
      <c r="Y1221" s="370">
        <f t="shared" si="1100"/>
        <v>6.2677211598800557</v>
      </c>
      <c r="Z1221" s="370">
        <f t="shared" si="1100"/>
        <v>6.0922647476143226</v>
      </c>
      <c r="AA1221" s="370">
        <f t="shared" si="1100"/>
        <v>5.8120317889167641</v>
      </c>
      <c r="AB1221" s="370">
        <f t="shared" si="1100"/>
        <v>6.4076499661863213</v>
      </c>
      <c r="AC1221" s="370">
        <f t="shared" si="1100"/>
        <v>4.9588322271080782</v>
      </c>
      <c r="AD1221" s="370">
        <f t="shared" si="1100"/>
        <v>6.0014212520492665</v>
      </c>
      <c r="AE1221" s="370">
        <f t="shared" si="1100"/>
        <v>5.8092087809073956</v>
      </c>
      <c r="AF1221" s="370">
        <f t="shared" si="1100"/>
        <v>5.7416538626148474</v>
      </c>
      <c r="AG1221" s="370">
        <f t="shared" ref="AG1221:AH1221" si="1101">AG51*100/AG$5</f>
        <v>6.1932511331636046</v>
      </c>
      <c r="AH1221" s="370">
        <f t="shared" si="1101"/>
        <v>6.0849581151750805</v>
      </c>
      <c r="AI1221" s="370">
        <f t="shared" ref="AI1221:AJ1221" si="1102">AI51*100/AI$5</f>
        <v>5.9738533930852826</v>
      </c>
      <c r="AJ1221" s="370">
        <f t="shared" si="1102"/>
        <v>6.1281308952217923</v>
      </c>
      <c r="AK1221" s="370">
        <f t="shared" ref="AK1221:AL1221" si="1103">AK51*100/AK$5</f>
        <v>6.3981970740254193</v>
      </c>
      <c r="AL1221" s="370">
        <f t="shared" si="1103"/>
        <v>6.7320563326317053</v>
      </c>
      <c r="AM1221" s="370">
        <f t="shared" ref="AM1221:AN1221" si="1104">AM51*100/AM$5</f>
        <v>6.3641228941749555</v>
      </c>
      <c r="AN1221" s="370">
        <f t="shared" si="1104"/>
        <v>5.8775603883279448</v>
      </c>
      <c r="AO1221" s="370">
        <f t="shared" ref="AO1221:AT1221" si="1105">AO51*100/AO$5</f>
        <v>5.8220808150468892</v>
      </c>
      <c r="AP1221" s="370">
        <f t="shared" si="1105"/>
        <v>5.9456380679229603</v>
      </c>
      <c r="AQ1221" s="370">
        <f t="shared" si="1105"/>
        <v>6.1604979925098684</v>
      </c>
      <c r="AR1221" s="370">
        <f t="shared" si="1105"/>
        <v>6.7641899943210486</v>
      </c>
      <c r="AS1221" s="370">
        <f t="shared" si="1105"/>
        <v>6.6532619073401325</v>
      </c>
      <c r="AT1221" s="370">
        <f t="shared" si="1105"/>
        <v>6.0098190527323867</v>
      </c>
      <c r="AU1221" s="370">
        <f t="shared" ref="AU1221:AV1221" si="1106">AU51*100/AU$5</f>
        <v>5.7504575601394823</v>
      </c>
      <c r="AV1221" s="370">
        <f t="shared" si="1106"/>
        <v>5.6400410752697505</v>
      </c>
      <c r="AW1221" s="370">
        <f t="shared" ref="AW1221:AX1221" si="1107">AW51*100/AW$5</f>
        <v>6.0731169595605001</v>
      </c>
      <c r="AX1221" s="370">
        <f t="shared" si="1107"/>
        <v>6.9225441438340027</v>
      </c>
      <c r="AY1221" s="370">
        <f t="shared" ref="AY1221:BA1221" si="1108">AY51*100/AY$5</f>
        <v>5.8760786994333438</v>
      </c>
      <c r="AZ1221" s="370">
        <f t="shared" si="1108"/>
        <v>5.3601290726789861</v>
      </c>
      <c r="BA1221" s="370">
        <f t="shared" si="1108"/>
        <v>4.6191303968346329</v>
      </c>
      <c r="BB1221" s="667"/>
    </row>
    <row r="1222" spans="1:54" s="325" customFormat="1" ht="27.6">
      <c r="A1222" s="327"/>
      <c r="B1222" s="327" t="s">
        <v>223</v>
      </c>
      <c r="C1222" s="370">
        <f t="shared" ref="C1222:AF1222" si="1109">C52*100/C$5</f>
        <v>1.5038126408690922</v>
      </c>
      <c r="D1222" s="370">
        <f t="shared" si="1109"/>
        <v>1.6818150119714546</v>
      </c>
      <c r="E1222" s="370">
        <f t="shared" si="1109"/>
        <v>1.6265611358068341</v>
      </c>
      <c r="F1222" s="370">
        <f t="shared" si="1109"/>
        <v>1.2678648410650002</v>
      </c>
      <c r="G1222" s="370">
        <f t="shared" si="1109"/>
        <v>1.4100026511732644</v>
      </c>
      <c r="H1222" s="370">
        <f t="shared" si="1109"/>
        <v>1.5085128530657395</v>
      </c>
      <c r="I1222" s="370">
        <f t="shared" si="1109"/>
        <v>1.3270630510759776</v>
      </c>
      <c r="J1222" s="370">
        <f t="shared" si="1109"/>
        <v>1.6732870399582171</v>
      </c>
      <c r="K1222" s="370">
        <f t="shared" si="1109"/>
        <v>1.4288174942254444</v>
      </c>
      <c r="L1222" s="370">
        <f t="shared" si="1109"/>
        <v>1.6697227077321526</v>
      </c>
      <c r="M1222" s="370">
        <f t="shared" si="1109"/>
        <v>1.5766014911682065</v>
      </c>
      <c r="N1222" s="370">
        <f t="shared" si="1109"/>
        <v>1.7530941988187989</v>
      </c>
      <c r="O1222" s="370">
        <f t="shared" si="1109"/>
        <v>1.5863485032333875</v>
      </c>
      <c r="P1222" s="370">
        <f t="shared" si="1109"/>
        <v>1.6184318046083825</v>
      </c>
      <c r="Q1222" s="370">
        <f t="shared" si="1109"/>
        <v>1.6185083359127022</v>
      </c>
      <c r="R1222" s="370">
        <f t="shared" si="1109"/>
        <v>1.4270872036817726</v>
      </c>
      <c r="S1222" s="370">
        <f t="shared" si="1109"/>
        <v>1.4087625787186815</v>
      </c>
      <c r="T1222" s="370">
        <f t="shared" si="1109"/>
        <v>1.6267542998535864</v>
      </c>
      <c r="U1222" s="370">
        <f t="shared" si="1109"/>
        <v>1.6108766000647874</v>
      </c>
      <c r="V1222" s="370">
        <f t="shared" si="1109"/>
        <v>1.5422569839915607</v>
      </c>
      <c r="W1222" s="370">
        <f t="shared" si="1109"/>
        <v>1.5225335480407944</v>
      </c>
      <c r="X1222" s="370">
        <f t="shared" si="1109"/>
        <v>1.6564548879006862</v>
      </c>
      <c r="Y1222" s="370">
        <f t="shared" si="1109"/>
        <v>1.529296315951221</v>
      </c>
      <c r="Z1222" s="370">
        <f t="shared" si="1109"/>
        <v>1.3871242963526256</v>
      </c>
      <c r="AA1222" s="370">
        <f t="shared" si="1109"/>
        <v>1.3227645588680261</v>
      </c>
      <c r="AB1222" s="370">
        <f t="shared" si="1109"/>
        <v>1.5330129164886261</v>
      </c>
      <c r="AC1222" s="370">
        <f t="shared" si="1109"/>
        <v>1.252903720810979</v>
      </c>
      <c r="AD1222" s="370">
        <f t="shared" si="1109"/>
        <v>1.3420886309460791</v>
      </c>
      <c r="AE1222" s="370">
        <f t="shared" si="1109"/>
        <v>1.3285996820317172</v>
      </c>
      <c r="AF1222" s="370">
        <f t="shared" si="1109"/>
        <v>1.3240920055162644</v>
      </c>
      <c r="AG1222" s="370">
        <f t="shared" ref="AG1222:AH1222" si="1110">AG52*100/AG$5</f>
        <v>1.3030962907238519</v>
      </c>
      <c r="AH1222" s="370">
        <f t="shared" si="1110"/>
        <v>1.5489430924741445</v>
      </c>
      <c r="AI1222" s="370">
        <f t="shared" ref="AI1222:AJ1222" si="1111">AI52*100/AI$5</f>
        <v>1.4318924843695626</v>
      </c>
      <c r="AJ1222" s="370">
        <f t="shared" si="1111"/>
        <v>1.4797108011539999</v>
      </c>
      <c r="AK1222" s="370">
        <f t="shared" ref="AK1222:AL1222" si="1112">AK52*100/AK$5</f>
        <v>1.3631841300114458</v>
      </c>
      <c r="AL1222" s="370">
        <f t="shared" si="1112"/>
        <v>1.3430100081419145</v>
      </c>
      <c r="AM1222" s="370">
        <f t="shared" ref="AM1222:AN1222" si="1113">AM52*100/AM$5</f>
        <v>1.4182550641237472</v>
      </c>
      <c r="AN1222" s="370">
        <f t="shared" si="1113"/>
        <v>1.3758998828743325</v>
      </c>
      <c r="AO1222" s="370">
        <f t="shared" ref="AO1222:AT1222" si="1114">AO52*100/AO$5</f>
        <v>1.3520298252554248</v>
      </c>
      <c r="AP1222" s="370">
        <f t="shared" si="1114"/>
        <v>1.2875377900724656</v>
      </c>
      <c r="AQ1222" s="370">
        <f t="shared" si="1114"/>
        <v>1.3065555518067411</v>
      </c>
      <c r="AR1222" s="370">
        <f t="shared" si="1114"/>
        <v>1.5631890106258775</v>
      </c>
      <c r="AS1222" s="370">
        <f t="shared" si="1114"/>
        <v>1.3241623263981044</v>
      </c>
      <c r="AT1222" s="370">
        <f t="shared" si="1114"/>
        <v>1.4677077039338484</v>
      </c>
      <c r="AU1222" s="370">
        <f t="shared" ref="AU1222:AV1222" si="1115">AU52*100/AU$5</f>
        <v>1.274264999301242</v>
      </c>
      <c r="AV1222" s="370">
        <f t="shared" si="1115"/>
        <v>1.1866154609843811</v>
      </c>
      <c r="AW1222" s="370">
        <f t="shared" ref="AW1222:AX1222" si="1116">AW52*100/AW$5</f>
        <v>1.3309147938783952</v>
      </c>
      <c r="AX1222" s="370">
        <f t="shared" si="1116"/>
        <v>1.2962587285291673</v>
      </c>
      <c r="AY1222" s="370">
        <f t="shared" ref="AY1222:BA1222" si="1117">AY52*100/AY$5</f>
        <v>1.1528969801720299</v>
      </c>
      <c r="AZ1222" s="370">
        <f t="shared" si="1117"/>
        <v>0.9769069097076869</v>
      </c>
      <c r="BA1222" s="370">
        <f t="shared" si="1117"/>
        <v>0.9417185499825439</v>
      </c>
      <c r="BB1222" s="667"/>
    </row>
    <row r="1223" spans="1:54" s="325" customFormat="1" ht="13.8">
      <c r="A1223" s="329"/>
      <c r="B1223" s="329" t="s">
        <v>224</v>
      </c>
      <c r="C1223" s="370">
        <f t="shared" ref="C1223:AF1223" si="1118">C53*100/C$5</f>
        <v>8.1865991934299956E-2</v>
      </c>
      <c r="D1223" s="370">
        <f t="shared" si="1118"/>
        <v>8.0627595214173245E-2</v>
      </c>
      <c r="E1223" s="370">
        <f t="shared" si="1118"/>
        <v>9.0926009426021179E-2</v>
      </c>
      <c r="F1223" s="370">
        <f t="shared" si="1118"/>
        <v>6.0945811815009465E-2</v>
      </c>
      <c r="G1223" s="370">
        <f t="shared" si="1118"/>
        <v>6.9551700282089263E-2</v>
      </c>
      <c r="H1223" s="370">
        <f t="shared" si="1118"/>
        <v>7.1775284302227196E-2</v>
      </c>
      <c r="I1223" s="370">
        <f t="shared" si="1118"/>
        <v>6.2877379521593488E-2</v>
      </c>
      <c r="J1223" s="370">
        <f t="shared" si="1118"/>
        <v>7.0027270515710727E-2</v>
      </c>
      <c r="K1223" s="370">
        <f t="shared" si="1118"/>
        <v>6.5131728921744236E-2</v>
      </c>
      <c r="L1223" s="370">
        <f t="shared" si="1118"/>
        <v>6.750231065601861E-2</v>
      </c>
      <c r="M1223" s="370">
        <f t="shared" si="1118"/>
        <v>6.8669980751983092E-2</v>
      </c>
      <c r="N1223" s="370">
        <f t="shared" si="1118"/>
        <v>7.6163526735664136E-2</v>
      </c>
      <c r="O1223" s="370">
        <f t="shared" si="1118"/>
        <v>0.10159478781589378</v>
      </c>
      <c r="P1223" s="370">
        <f t="shared" si="1118"/>
        <v>6.4854562350287942E-2</v>
      </c>
      <c r="Q1223" s="370">
        <f t="shared" si="1118"/>
        <v>9.8724072287060483E-2</v>
      </c>
      <c r="R1223" s="370">
        <f t="shared" si="1118"/>
        <v>5.9126597048978047E-2</v>
      </c>
      <c r="S1223" s="370">
        <f t="shared" si="1118"/>
        <v>7.8290260853290661E-2</v>
      </c>
      <c r="T1223" s="370">
        <f t="shared" si="1118"/>
        <v>9.0411521407529824E-2</v>
      </c>
      <c r="U1223" s="370">
        <f t="shared" si="1118"/>
        <v>7.075684358521378E-2</v>
      </c>
      <c r="V1223" s="370">
        <f t="shared" si="1118"/>
        <v>6.3546232826336382E-2</v>
      </c>
      <c r="W1223" s="370">
        <f t="shared" si="1118"/>
        <v>6.2308105206655931E-2</v>
      </c>
      <c r="X1223" s="370">
        <f t="shared" si="1118"/>
        <v>8.3387346218387975E-2</v>
      </c>
      <c r="Y1223" s="370">
        <f t="shared" si="1118"/>
        <v>6.454885504857566E-2</v>
      </c>
      <c r="Z1223" s="370">
        <f t="shared" si="1118"/>
        <v>7.2520889169162855E-2</v>
      </c>
      <c r="AA1223" s="370">
        <f t="shared" si="1118"/>
        <v>6.1269984219901666E-2</v>
      </c>
      <c r="AB1223" s="370">
        <f t="shared" si="1118"/>
        <v>6.5061890807053435E-2</v>
      </c>
      <c r="AC1223" s="370">
        <f t="shared" si="1118"/>
        <v>6.4349344843473794E-2</v>
      </c>
      <c r="AD1223" s="370">
        <f t="shared" si="1118"/>
        <v>7.5514040879443814E-2</v>
      </c>
      <c r="AE1223" s="370">
        <f t="shared" si="1118"/>
        <v>6.5596233893148309E-2</v>
      </c>
      <c r="AF1223" s="370">
        <f t="shared" si="1118"/>
        <v>7.2478858966307166E-2</v>
      </c>
      <c r="AG1223" s="370">
        <f t="shared" ref="AG1223:AH1223" si="1119">AG53*100/AG$5</f>
        <v>6.224354302301225E-2</v>
      </c>
      <c r="AH1223" s="370">
        <f t="shared" si="1119"/>
        <v>9.0187674585089903E-2</v>
      </c>
      <c r="AI1223" s="370">
        <f t="shared" ref="AI1223:AJ1223" si="1120">AI53*100/AI$5</f>
        <v>7.102054150795549E-2</v>
      </c>
      <c r="AJ1223" s="370">
        <f t="shared" si="1120"/>
        <v>7.5502065320093084E-2</v>
      </c>
      <c r="AK1223" s="370">
        <f t="shared" ref="AK1223:AL1223" si="1121">AK53*100/AK$5</f>
        <v>5.5260008472162093E-2</v>
      </c>
      <c r="AL1223" s="370">
        <f t="shared" si="1121"/>
        <v>8.2190312988829423E-2</v>
      </c>
      <c r="AM1223" s="370">
        <f t="shared" ref="AM1223:AN1223" si="1122">AM53*100/AM$5</f>
        <v>8.1186201238673705E-2</v>
      </c>
      <c r="AN1223" s="370">
        <f t="shared" si="1122"/>
        <v>6.4566136796898863E-2</v>
      </c>
      <c r="AO1223" s="370">
        <f t="shared" ref="AO1223:AT1223" si="1123">AO53*100/AO$5</f>
        <v>7.3582972470025598E-2</v>
      </c>
      <c r="AP1223" s="370">
        <f t="shared" si="1123"/>
        <v>0.12175784445740376</v>
      </c>
      <c r="AQ1223" s="370">
        <f t="shared" si="1123"/>
        <v>6.4577077499240867E-2</v>
      </c>
      <c r="AR1223" s="370">
        <f t="shared" si="1123"/>
        <v>7.2692045783223053E-2</v>
      </c>
      <c r="AS1223" s="370">
        <f t="shared" si="1123"/>
        <v>9.6855401997691326E-2</v>
      </c>
      <c r="AT1223" s="370">
        <f t="shared" si="1123"/>
        <v>7.1867252600769843E-2</v>
      </c>
      <c r="AU1223" s="370">
        <f t="shared" ref="AU1223:AV1223" si="1124">AU53*100/AU$5</f>
        <v>5.8897713630493453E-2</v>
      </c>
      <c r="AV1223" s="370">
        <f t="shared" si="1124"/>
        <v>6.6217449800851869E-2</v>
      </c>
      <c r="AW1223" s="370">
        <f t="shared" ref="AW1223:AX1223" si="1125">AW53*100/AW$5</f>
        <v>6.5390713656948318E-2</v>
      </c>
      <c r="AX1223" s="370">
        <f t="shared" si="1125"/>
        <v>8.2307562528133135E-2</v>
      </c>
      <c r="AY1223" s="370">
        <f t="shared" ref="AY1223:BA1223" si="1126">AY53*100/AY$5</f>
        <v>7.0534620886448157E-2</v>
      </c>
      <c r="AZ1223" s="370">
        <f t="shared" si="1126"/>
        <v>4.7872404703703894E-2</v>
      </c>
      <c r="BA1223" s="370">
        <f t="shared" si="1126"/>
        <v>4.054899336669382E-2</v>
      </c>
      <c r="BB1223" s="667"/>
    </row>
    <row r="1224" spans="1:54" s="325" customFormat="1" ht="13.8">
      <c r="A1224" s="327"/>
      <c r="B1224" s="327" t="s">
        <v>225</v>
      </c>
      <c r="C1224" s="370">
        <f t="shared" ref="C1224:AF1224" si="1127">C54*100/C$5</f>
        <v>1.2016943151495263</v>
      </c>
      <c r="D1224" s="370">
        <f t="shared" si="1127"/>
        <v>1.1934433794542119</v>
      </c>
      <c r="E1224" s="370">
        <f t="shared" si="1127"/>
        <v>1.0726136304726699</v>
      </c>
      <c r="F1224" s="370">
        <f t="shared" si="1127"/>
        <v>1.0899862512007206</v>
      </c>
      <c r="G1224" s="370">
        <f t="shared" si="1127"/>
        <v>1.240800853995784</v>
      </c>
      <c r="H1224" s="370">
        <f t="shared" si="1127"/>
        <v>1.0948901142498759</v>
      </c>
      <c r="I1224" s="370">
        <f t="shared" si="1127"/>
        <v>0.84812549808657312</v>
      </c>
      <c r="J1224" s="370">
        <f t="shared" si="1127"/>
        <v>0.88070234434524319</v>
      </c>
      <c r="K1224" s="370">
        <f t="shared" si="1127"/>
        <v>0.93330628666357218</v>
      </c>
      <c r="L1224" s="370">
        <f t="shared" si="1127"/>
        <v>1.0573706427709992</v>
      </c>
      <c r="M1224" s="370">
        <f t="shared" si="1127"/>
        <v>1.0625977504837532</v>
      </c>
      <c r="N1224" s="370">
        <f t="shared" si="1127"/>
        <v>1.0158543668051445</v>
      </c>
      <c r="O1224" s="370">
        <f t="shared" si="1127"/>
        <v>1.0494224723955736</v>
      </c>
      <c r="P1224" s="370">
        <f t="shared" si="1127"/>
        <v>1.0094716121145217</v>
      </c>
      <c r="Q1224" s="370">
        <f t="shared" si="1127"/>
        <v>1.0764160734118677</v>
      </c>
      <c r="R1224" s="370">
        <f t="shared" si="1127"/>
        <v>0.99527596327624857</v>
      </c>
      <c r="S1224" s="370">
        <f t="shared" si="1127"/>
        <v>1.0158864148105302</v>
      </c>
      <c r="T1224" s="370">
        <f t="shared" si="1127"/>
        <v>1.0662845028121453</v>
      </c>
      <c r="U1224" s="370">
        <f t="shared" si="1127"/>
        <v>0.93019159032998155</v>
      </c>
      <c r="V1224" s="370">
        <f t="shared" si="1127"/>
        <v>0.98286521222004142</v>
      </c>
      <c r="W1224" s="370">
        <f t="shared" si="1127"/>
        <v>0.99632850241545889</v>
      </c>
      <c r="X1224" s="370">
        <f t="shared" si="1127"/>
        <v>0.94890332817263823</v>
      </c>
      <c r="Y1224" s="370">
        <f t="shared" si="1127"/>
        <v>0.9549169397204289</v>
      </c>
      <c r="Z1224" s="370">
        <f t="shared" si="1127"/>
        <v>0.99674490638128177</v>
      </c>
      <c r="AA1224" s="370">
        <f t="shared" si="1127"/>
        <v>1.0114510940047539</v>
      </c>
      <c r="AB1224" s="370">
        <f t="shared" si="1127"/>
        <v>1.100584757937803</v>
      </c>
      <c r="AC1224" s="370">
        <f t="shared" si="1127"/>
        <v>0.90979717811351168</v>
      </c>
      <c r="AD1224" s="370">
        <f t="shared" si="1127"/>
        <v>0.99259056070478713</v>
      </c>
      <c r="AE1224" s="370">
        <f t="shared" si="1127"/>
        <v>1.0713394522320261</v>
      </c>
      <c r="AF1224" s="370">
        <f t="shared" si="1127"/>
        <v>1.0163028238878513</v>
      </c>
      <c r="AG1224" s="370">
        <f t="shared" ref="AG1224:AH1224" si="1128">AG54*100/AG$5</f>
        <v>1.0157268189308173</v>
      </c>
      <c r="AH1224" s="370">
        <f t="shared" si="1128"/>
        <v>0.98204356770431234</v>
      </c>
      <c r="AI1224" s="370">
        <f t="shared" ref="AI1224:AJ1224" si="1129">AI54*100/AI$5</f>
        <v>0.9038547582579135</v>
      </c>
      <c r="AJ1224" s="370">
        <f t="shared" si="1129"/>
        <v>0.97216113495165668</v>
      </c>
      <c r="AK1224" s="370">
        <f t="shared" ref="AK1224:AL1224" si="1130">AK54*100/AK$5</f>
        <v>1.0536423477163939</v>
      </c>
      <c r="AL1224" s="370">
        <f t="shared" si="1130"/>
        <v>1.0911626540205877</v>
      </c>
      <c r="AM1224" s="370">
        <f t="shared" ref="AM1224:AN1224" si="1131">AM54*100/AM$5</f>
        <v>1.2423825349899917</v>
      </c>
      <c r="AN1224" s="370">
        <f t="shared" si="1131"/>
        <v>1.1443439084034805</v>
      </c>
      <c r="AO1224" s="370">
        <f t="shared" ref="AO1224:AT1224" si="1132">AO54*100/AO$5</f>
        <v>1.0465917368472639</v>
      </c>
      <c r="AP1224" s="370">
        <f t="shared" si="1132"/>
        <v>0.99055043399543152</v>
      </c>
      <c r="AQ1224" s="370">
        <f t="shared" si="1132"/>
        <v>0.94416140895441802</v>
      </c>
      <c r="AR1224" s="370">
        <f t="shared" si="1132"/>
        <v>0.99762811653924588</v>
      </c>
      <c r="AS1224" s="370">
        <f t="shared" si="1132"/>
        <v>0.95446982195167362</v>
      </c>
      <c r="AT1224" s="370">
        <f t="shared" si="1132"/>
        <v>0.85315012513653943</v>
      </c>
      <c r="AU1224" s="370">
        <f t="shared" ref="AU1224:AV1224" si="1133">AU54*100/AU$5</f>
        <v>0.91572643039108559</v>
      </c>
      <c r="AV1224" s="370">
        <f t="shared" si="1133"/>
        <v>0.9198245191101021</v>
      </c>
      <c r="AW1224" s="370">
        <f t="shared" ref="AW1224:AX1224" si="1134">AW54*100/AW$5</f>
        <v>1.0560616826989362</v>
      </c>
      <c r="AX1224" s="370">
        <f t="shared" si="1134"/>
        <v>1.1645324759685824</v>
      </c>
      <c r="AY1224" s="370">
        <f t="shared" ref="AY1224:BA1224" si="1135">AY54*100/AY$5</f>
        <v>1.0597683425138253</v>
      </c>
      <c r="AZ1224" s="370">
        <f t="shared" si="1135"/>
        <v>1.0571280461335055</v>
      </c>
      <c r="BA1224" s="370">
        <f t="shared" si="1135"/>
        <v>0.81162927465877543</v>
      </c>
      <c r="BB1224" s="667"/>
    </row>
    <row r="1225" spans="1:54" s="325" customFormat="1" ht="13.8">
      <c r="A1225" s="329"/>
      <c r="B1225" s="329" t="s">
        <v>226</v>
      </c>
      <c r="C1225" s="370">
        <f t="shared" ref="C1225:AF1225" si="1136">C55*100/C$5</f>
        <v>0.43489149301807445</v>
      </c>
      <c r="D1225" s="370">
        <f t="shared" si="1136"/>
        <v>0.35488195138582179</v>
      </c>
      <c r="E1225" s="370">
        <f t="shared" si="1136"/>
        <v>0.33080955849417876</v>
      </c>
      <c r="F1225" s="370">
        <f t="shared" si="1136"/>
        <v>0.31976555857796302</v>
      </c>
      <c r="G1225" s="370">
        <f t="shared" si="1136"/>
        <v>0.36354721806140439</v>
      </c>
      <c r="H1225" s="370">
        <f t="shared" si="1136"/>
        <v>0.35851410306438075</v>
      </c>
      <c r="I1225" s="370">
        <f t="shared" si="1136"/>
        <v>0.35451041017072038</v>
      </c>
      <c r="J1225" s="370">
        <f t="shared" si="1136"/>
        <v>0.39470579245886539</v>
      </c>
      <c r="K1225" s="370">
        <f t="shared" si="1136"/>
        <v>0.3409606773072032</v>
      </c>
      <c r="L1225" s="370">
        <f t="shared" si="1136"/>
        <v>0.39733801590164802</v>
      </c>
      <c r="M1225" s="370">
        <f t="shared" si="1136"/>
        <v>0.46958524012369102</v>
      </c>
      <c r="N1225" s="370">
        <f t="shared" si="1136"/>
        <v>0.37908462461023962</v>
      </c>
      <c r="O1225" s="370">
        <f t="shared" si="1136"/>
        <v>0.3696741981138742</v>
      </c>
      <c r="P1225" s="370">
        <f t="shared" si="1136"/>
        <v>0.34497107633131885</v>
      </c>
      <c r="Q1225" s="370">
        <f t="shared" si="1136"/>
        <v>0.31474367144305065</v>
      </c>
      <c r="R1225" s="370">
        <f t="shared" si="1136"/>
        <v>0.28893284106126799</v>
      </c>
      <c r="S1225" s="370">
        <f t="shared" si="1136"/>
        <v>0.35887208110763197</v>
      </c>
      <c r="T1225" s="370">
        <f t="shared" si="1136"/>
        <v>0.39001448625234653</v>
      </c>
      <c r="U1225" s="370">
        <f t="shared" si="1136"/>
        <v>0.36284276368299601</v>
      </c>
      <c r="V1225" s="370">
        <f t="shared" si="1136"/>
        <v>0.44520188117022574</v>
      </c>
      <c r="W1225" s="370">
        <f t="shared" si="1136"/>
        <v>0.4369296833064949</v>
      </c>
      <c r="X1225" s="370">
        <f t="shared" si="1136"/>
        <v>0.36349603103531425</v>
      </c>
      <c r="Y1225" s="370">
        <f t="shared" si="1136"/>
        <v>0.37292290726793559</v>
      </c>
      <c r="Z1225" s="370">
        <f t="shared" si="1136"/>
        <v>0.36812233958694623</v>
      </c>
      <c r="AA1225" s="370">
        <f t="shared" si="1136"/>
        <v>0.36384761205894944</v>
      </c>
      <c r="AB1225" s="370">
        <f t="shared" si="1136"/>
        <v>0.41737181924317923</v>
      </c>
      <c r="AC1225" s="370">
        <f t="shared" si="1136"/>
        <v>0.38906485249580225</v>
      </c>
      <c r="AD1225" s="370">
        <f t="shared" si="1136"/>
        <v>0.40247419769840587</v>
      </c>
      <c r="AE1225" s="370">
        <f t="shared" si="1136"/>
        <v>0.38368277913582477</v>
      </c>
      <c r="AF1225" s="370">
        <f t="shared" si="1136"/>
        <v>0.41089117840457962</v>
      </c>
      <c r="AG1225" s="370">
        <f t="shared" ref="AG1225:AH1225" si="1137">AG55*100/AG$5</f>
        <v>0.4183301839514344</v>
      </c>
      <c r="AH1225" s="370">
        <f t="shared" si="1137"/>
        <v>0.38578333434711609</v>
      </c>
      <c r="AI1225" s="370">
        <f t="shared" ref="AI1225:AJ1225" si="1138">AI55*100/AI$5</f>
        <v>0.42624161661691284</v>
      </c>
      <c r="AJ1225" s="370">
        <f t="shared" si="1138"/>
        <v>0.40387841429813154</v>
      </c>
      <c r="AK1225" s="370">
        <f t="shared" ref="AK1225:AL1225" si="1139">AK55*100/AK$5</f>
        <v>0.43405216809798403</v>
      </c>
      <c r="AL1225" s="370">
        <f t="shared" si="1139"/>
        <v>0.44573531715719744</v>
      </c>
      <c r="AM1225" s="370">
        <f t="shared" ref="AM1225:AN1225" si="1140">AM55*100/AM$5</f>
        <v>0.48066385018419888</v>
      </c>
      <c r="AN1225" s="370">
        <f t="shared" si="1140"/>
        <v>0.36207676713555048</v>
      </c>
      <c r="AO1225" s="370">
        <f t="shared" ref="AO1225:AT1225" si="1141">AO55*100/AO$5</f>
        <v>0.39940005373284621</v>
      </c>
      <c r="AP1225" s="370">
        <f t="shared" si="1141"/>
        <v>0.40825304159321862</v>
      </c>
      <c r="AQ1225" s="370">
        <f t="shared" si="1141"/>
        <v>0.44515671918755695</v>
      </c>
      <c r="AR1225" s="370">
        <f t="shared" si="1141"/>
        <v>0.46000606192574472</v>
      </c>
      <c r="AS1225" s="370">
        <f t="shared" si="1141"/>
        <v>0.46630019441855269</v>
      </c>
      <c r="AT1225" s="370">
        <f t="shared" si="1141"/>
        <v>0.37461857339295906</v>
      </c>
      <c r="AU1225" s="370">
        <f t="shared" ref="AU1225:AV1225" si="1142">AU55*100/AU$5</f>
        <v>0.40726640860330926</v>
      </c>
      <c r="AV1225" s="370">
        <f t="shared" si="1142"/>
        <v>0.33589010568143862</v>
      </c>
      <c r="AW1225" s="370">
        <f t="shared" ref="AW1225:AX1225" si="1143">AW55*100/AW$5</f>
        <v>0.35890321246380807</v>
      </c>
      <c r="AX1225" s="370">
        <f t="shared" si="1143"/>
        <v>0.46030760487725247</v>
      </c>
      <c r="AY1225" s="370">
        <f t="shared" ref="AY1225:BA1225" si="1144">AY55*100/AY$5</f>
        <v>0.32881749281536071</v>
      </c>
      <c r="AZ1225" s="370">
        <f t="shared" si="1144"/>
        <v>0.31527619278976515</v>
      </c>
      <c r="BA1225" s="370">
        <f t="shared" si="1144"/>
        <v>0.28657046433143257</v>
      </c>
      <c r="BB1225" s="667"/>
    </row>
    <row r="1226" spans="1:54" s="325" customFormat="1" ht="13.8">
      <c r="A1226" s="327"/>
      <c r="B1226" s="327" t="s">
        <v>227</v>
      </c>
      <c r="C1226" s="370">
        <f t="shared" ref="C1226:AF1226" si="1145">C56*100/C$5</f>
        <v>0.55155916717760944</v>
      </c>
      <c r="D1226" s="370">
        <f t="shared" si="1145"/>
        <v>0.6466565591603366</v>
      </c>
      <c r="E1226" s="370">
        <f t="shared" si="1145"/>
        <v>0.30522496355314083</v>
      </c>
      <c r="F1226" s="370">
        <f t="shared" si="1145"/>
        <v>0.27285647901168608</v>
      </c>
      <c r="G1226" s="370">
        <f t="shared" si="1145"/>
        <v>0.24330153527705869</v>
      </c>
      <c r="H1226" s="370">
        <f t="shared" si="1145"/>
        <v>0.41749954619614543</v>
      </c>
      <c r="I1226" s="370">
        <f t="shared" si="1145"/>
        <v>0.30874452865383034</v>
      </c>
      <c r="J1226" s="370">
        <f t="shared" si="1145"/>
        <v>0.35378360625124688</v>
      </c>
      <c r="K1226" s="370">
        <f t="shared" si="1145"/>
        <v>0.47832584776203846</v>
      </c>
      <c r="L1226" s="370">
        <f t="shared" si="1145"/>
        <v>0.34916078147357321</v>
      </c>
      <c r="M1226" s="370">
        <f t="shared" si="1145"/>
        <v>0.65347102501221077</v>
      </c>
      <c r="N1226" s="370">
        <f t="shared" si="1145"/>
        <v>0.56491652006446791</v>
      </c>
      <c r="O1226" s="370">
        <f t="shared" si="1145"/>
        <v>0.6115473217296149</v>
      </c>
      <c r="P1226" s="370">
        <f t="shared" si="1145"/>
        <v>0.50896170174231958</v>
      </c>
      <c r="Q1226" s="370">
        <f t="shared" si="1145"/>
        <v>1.0743121177729631</v>
      </c>
      <c r="R1226" s="370">
        <f t="shared" si="1145"/>
        <v>1.0031943154932568</v>
      </c>
      <c r="S1226" s="370">
        <f t="shared" si="1145"/>
        <v>0.84436412172614428</v>
      </c>
      <c r="T1226" s="370">
        <f t="shared" si="1145"/>
        <v>0.75059930797429619</v>
      </c>
      <c r="U1226" s="370">
        <f t="shared" si="1145"/>
        <v>0.7613770325372945</v>
      </c>
      <c r="V1226" s="370">
        <f t="shared" si="1145"/>
        <v>0.74721459882237729</v>
      </c>
      <c r="W1226" s="370">
        <f t="shared" si="1145"/>
        <v>0.51246376811594208</v>
      </c>
      <c r="X1226" s="370">
        <f t="shared" si="1145"/>
        <v>0.79966645061512642</v>
      </c>
      <c r="Y1226" s="370">
        <f t="shared" si="1145"/>
        <v>0.84815555454026814</v>
      </c>
      <c r="Z1226" s="370">
        <f t="shared" si="1145"/>
        <v>0.64930307610983851</v>
      </c>
      <c r="AA1226" s="370">
        <f t="shared" si="1145"/>
        <v>0.78836958308614891</v>
      </c>
      <c r="AB1226" s="370">
        <f t="shared" si="1145"/>
        <v>0.89366523449197044</v>
      </c>
      <c r="AC1226" s="370">
        <f t="shared" si="1145"/>
        <v>0.41670923850704894</v>
      </c>
      <c r="AD1226" s="370">
        <f t="shared" si="1145"/>
        <v>0.87785573810463369</v>
      </c>
      <c r="AE1226" s="370">
        <f t="shared" si="1145"/>
        <v>0.45956784538841522</v>
      </c>
      <c r="AF1226" s="370">
        <f t="shared" si="1145"/>
        <v>0.46963676941064192</v>
      </c>
      <c r="AG1226" s="370">
        <f t="shared" ref="AG1226:AH1226" si="1146">AG56*100/AG$5</f>
        <v>0.95541792279196325</v>
      </c>
      <c r="AH1226" s="370">
        <f t="shared" si="1146"/>
        <v>0.53375662663004564</v>
      </c>
      <c r="AI1226" s="370">
        <f t="shared" ref="AI1226:AJ1226" si="1147">AI56*100/AI$5</f>
        <v>0.74449255428534</v>
      </c>
      <c r="AJ1226" s="370">
        <f t="shared" si="1147"/>
        <v>0.66078715946173072</v>
      </c>
      <c r="AK1226" s="370">
        <f t="shared" ref="AK1226:AL1226" si="1148">AK56*100/AK$5</f>
        <v>0.65918409259987432</v>
      </c>
      <c r="AL1226" s="370">
        <f t="shared" si="1148"/>
        <v>0.74900742513375718</v>
      </c>
      <c r="AM1226" s="370">
        <f t="shared" ref="AM1226:AN1226" si="1149">AM56*100/AM$5</f>
        <v>0.45051109476755119</v>
      </c>
      <c r="AN1226" s="370">
        <f t="shared" si="1149"/>
        <v>0.3489266747581935</v>
      </c>
      <c r="AO1226" s="370">
        <f t="shared" ref="AO1226:AT1226" si="1150">AO56*100/AO$5</f>
        <v>0.43871247074486275</v>
      </c>
      <c r="AP1226" s="370">
        <f t="shared" si="1150"/>
        <v>0.57448927412037543</v>
      </c>
      <c r="AQ1226" s="370">
        <f t="shared" si="1150"/>
        <v>0.6825129052937009</v>
      </c>
      <c r="AR1226" s="370">
        <f t="shared" si="1150"/>
        <v>0.66090309563070837</v>
      </c>
      <c r="AS1226" s="370">
        <f t="shared" si="1150"/>
        <v>0.8438133213865362</v>
      </c>
      <c r="AT1226" s="370">
        <f t="shared" si="1150"/>
        <v>0.37562841769179889</v>
      </c>
      <c r="AU1226" s="370">
        <f t="shared" ref="AU1226:AV1226" si="1151">AU56*100/AU$5</f>
        <v>0.321495981721167</v>
      </c>
      <c r="AV1226" s="370">
        <f t="shared" si="1151"/>
        <v>0.62970098963636489</v>
      </c>
      <c r="AW1226" s="370">
        <f t="shared" ref="AW1226:AX1226" si="1152">AW56*100/AW$5</f>
        <v>0.65443742112017311</v>
      </c>
      <c r="AX1226" s="370">
        <f t="shared" si="1152"/>
        <v>0.81221512532948648</v>
      </c>
      <c r="AY1226" s="370">
        <f t="shared" ref="AY1226:BA1226" si="1153">AY56*100/AY$5</f>
        <v>0.72728075560355987</v>
      </c>
      <c r="AZ1226" s="370">
        <f t="shared" si="1153"/>
        <v>0.6400648957698456</v>
      </c>
      <c r="BA1226" s="370">
        <f t="shared" si="1153"/>
        <v>0.56477656231816598</v>
      </c>
      <c r="BB1226" s="667"/>
    </row>
    <row r="1227" spans="1:54" s="325" customFormat="1" ht="27.6">
      <c r="A1227" s="329"/>
      <c r="B1227" s="329" t="s">
        <v>228</v>
      </c>
      <c r="C1227" s="370">
        <f t="shared" ref="C1227:AF1227" si="1154">C57*100/C$5</f>
        <v>0.29564158585134587</v>
      </c>
      <c r="D1227" s="370">
        <f t="shared" si="1154"/>
        <v>0.22074656073586779</v>
      </c>
      <c r="E1227" s="370">
        <f t="shared" si="1154"/>
        <v>0.20467675952830364</v>
      </c>
      <c r="F1227" s="370">
        <f t="shared" si="1154"/>
        <v>0.18863608551929112</v>
      </c>
      <c r="G1227" s="370">
        <f t="shared" si="1154"/>
        <v>0.21730746547466168</v>
      </c>
      <c r="H1227" s="370">
        <f t="shared" si="1154"/>
        <v>0.18652153638963437</v>
      </c>
      <c r="I1227" s="370">
        <f t="shared" si="1154"/>
        <v>0.16834911291265353</v>
      </c>
      <c r="J1227" s="370">
        <f t="shared" si="1154"/>
        <v>0.16926904294969453</v>
      </c>
      <c r="K1227" s="370">
        <f t="shared" si="1154"/>
        <v>0.17099040641021768</v>
      </c>
      <c r="L1227" s="370">
        <f t="shared" si="1154"/>
        <v>0.18963859849851383</v>
      </c>
      <c r="M1227" s="370">
        <f t="shared" si="1154"/>
        <v>0.17158985896700607</v>
      </c>
      <c r="N1227" s="370">
        <f t="shared" si="1154"/>
        <v>0.21395996571308215</v>
      </c>
      <c r="O1227" s="370">
        <f t="shared" si="1154"/>
        <v>0.18942017076484804</v>
      </c>
      <c r="P1227" s="370">
        <f t="shared" si="1154"/>
        <v>0.19715097012334873</v>
      </c>
      <c r="Q1227" s="370">
        <f t="shared" si="1154"/>
        <v>0.13137584537544483</v>
      </c>
      <c r="R1227" s="370">
        <f t="shared" si="1154"/>
        <v>0.18025128151134368</v>
      </c>
      <c r="S1227" s="370">
        <f t="shared" si="1154"/>
        <v>0.18719574914306245</v>
      </c>
      <c r="T1227" s="370">
        <f t="shared" si="1154"/>
        <v>0.28262274231410223</v>
      </c>
      <c r="U1227" s="370">
        <f t="shared" si="1154"/>
        <v>0.18058649283164296</v>
      </c>
      <c r="V1227" s="370">
        <f t="shared" si="1154"/>
        <v>0.20791217843378709</v>
      </c>
      <c r="W1227" s="370">
        <f t="shared" si="1154"/>
        <v>0.22999463231347289</v>
      </c>
      <c r="X1227" s="370">
        <f t="shared" si="1154"/>
        <v>0.16276250365543488</v>
      </c>
      <c r="Y1227" s="370">
        <f t="shared" si="1154"/>
        <v>0.25655534039270539</v>
      </c>
      <c r="Z1227" s="370">
        <f t="shared" si="1154"/>
        <v>0.23930966048724392</v>
      </c>
      <c r="AA1227" s="370">
        <f t="shared" si="1154"/>
        <v>0.14731797890851275</v>
      </c>
      <c r="AB1227" s="370">
        <f t="shared" si="1154"/>
        <v>0.21558322706978403</v>
      </c>
      <c r="AC1227" s="370">
        <f t="shared" si="1154"/>
        <v>0.19154436499842886</v>
      </c>
      <c r="AD1227" s="370">
        <f t="shared" si="1154"/>
        <v>0.26728682021321992</v>
      </c>
      <c r="AE1227" s="370">
        <f t="shared" si="1154"/>
        <v>0.1785762857788232</v>
      </c>
      <c r="AF1227" s="370">
        <f t="shared" si="1154"/>
        <v>0.24240242820575469</v>
      </c>
      <c r="AG1227" s="370">
        <f t="shared" ref="AG1227:AH1227" si="1155">AG57*100/AG$5</f>
        <v>0.23178557862125901</v>
      </c>
      <c r="AH1227" s="370">
        <f t="shared" si="1155"/>
        <v>0.24463357991649548</v>
      </c>
      <c r="AI1227" s="370">
        <f t="shared" ref="AI1227:AJ1227" si="1156">AI57*100/AI$5</f>
        <v>0.26131613689288291</v>
      </c>
      <c r="AJ1227" s="370">
        <f t="shared" si="1156"/>
        <v>0.24066283320779672</v>
      </c>
      <c r="AK1227" s="370">
        <f t="shared" ref="AK1227:AL1227" si="1157">AK57*100/AK$5</f>
        <v>0.24465608828507307</v>
      </c>
      <c r="AL1227" s="370">
        <f t="shared" si="1157"/>
        <v>0.28500759397904207</v>
      </c>
      <c r="AM1227" s="370">
        <f t="shared" ref="AM1227:AN1227" si="1158">AM57*100/AM$5</f>
        <v>0.24990069618372932</v>
      </c>
      <c r="AN1227" s="370">
        <f t="shared" si="1158"/>
        <v>0.23731424473547078</v>
      </c>
      <c r="AO1227" s="370">
        <f t="shared" ref="AO1227:AT1227" si="1159">AO57*100/AO$5</f>
        <v>0.17611257665921318</v>
      </c>
      <c r="AP1227" s="370">
        <f t="shared" si="1159"/>
        <v>0.20489338955643266</v>
      </c>
      <c r="AQ1227" s="370">
        <f t="shared" si="1159"/>
        <v>0.26367286345693175</v>
      </c>
      <c r="AR1227" s="370">
        <f t="shared" si="1159"/>
        <v>0.29766170879923903</v>
      </c>
      <c r="AS1227" s="370">
        <f t="shared" si="1159"/>
        <v>0.34991092983309163</v>
      </c>
      <c r="AT1227" s="370">
        <f t="shared" si="1159"/>
        <v>0.30228006011939729</v>
      </c>
      <c r="AU1227" s="370">
        <f t="shared" ref="AU1227:AV1227" si="1160">AU57*100/AU$5</f>
        <v>0.26663927760219969</v>
      </c>
      <c r="AV1227" s="370">
        <f t="shared" si="1160"/>
        <v>0.22592018086008939</v>
      </c>
      <c r="AW1227" s="370">
        <f t="shared" ref="AW1227:AX1227" si="1161">AW57*100/AW$5</f>
        <v>0.20661211806255236</v>
      </c>
      <c r="AX1227" s="370">
        <f t="shared" si="1161"/>
        <v>0.25617801930436795</v>
      </c>
      <c r="AY1227" s="370">
        <f t="shared" ref="AY1227:BA1227" si="1162">AY57*100/AY$5</f>
        <v>0.2258541498872163</v>
      </c>
      <c r="AZ1227" s="370">
        <f t="shared" si="1162"/>
        <v>0.17630678496056645</v>
      </c>
      <c r="BA1227" s="370">
        <f t="shared" si="1162"/>
        <v>0.17107986567139366</v>
      </c>
      <c r="BB1227" s="667"/>
    </row>
    <row r="1228" spans="1:54" s="325" customFormat="1" ht="27.6">
      <c r="A1228" s="327"/>
      <c r="B1228" s="327" t="s">
        <v>229</v>
      </c>
      <c r="C1228" s="370">
        <f t="shared" ref="C1228:AF1228" si="1163">C58*100/C$5</f>
        <v>0.89098351453812208</v>
      </c>
      <c r="D1228" s="370">
        <f t="shared" si="1163"/>
        <v>0.73404258066849015</v>
      </c>
      <c r="E1228" s="370">
        <f t="shared" si="1163"/>
        <v>0.78316459062223898</v>
      </c>
      <c r="F1228" s="370">
        <f t="shared" si="1163"/>
        <v>0.68496054118601191</v>
      </c>
      <c r="G1228" s="370">
        <f t="shared" si="1163"/>
        <v>0.57678733264237669</v>
      </c>
      <c r="H1228" s="370">
        <f t="shared" si="1163"/>
        <v>0.85905703725684357</v>
      </c>
      <c r="I1228" s="370">
        <f t="shared" si="1163"/>
        <v>0.68549251058497351</v>
      </c>
      <c r="J1228" s="370">
        <f t="shared" si="1163"/>
        <v>0.68261999738127188</v>
      </c>
      <c r="K1228" s="370">
        <f t="shared" si="1163"/>
        <v>0.63440658128655569</v>
      </c>
      <c r="L1228" s="370">
        <f t="shared" si="1163"/>
        <v>0.63023227567672768</v>
      </c>
      <c r="M1228" s="370">
        <f t="shared" si="1163"/>
        <v>0.6540241289463965</v>
      </c>
      <c r="N1228" s="370">
        <f t="shared" si="1163"/>
        <v>0.69618084793911894</v>
      </c>
      <c r="O1228" s="370">
        <f t="shared" si="1163"/>
        <v>0.56333421495211999</v>
      </c>
      <c r="P1228" s="370">
        <f t="shared" si="1163"/>
        <v>0.56320840349541956</v>
      </c>
      <c r="Q1228" s="370">
        <f t="shared" si="1163"/>
        <v>0.62823306163983128</v>
      </c>
      <c r="R1228" s="370">
        <f t="shared" si="1163"/>
        <v>0.64808667376127815</v>
      </c>
      <c r="S1228" s="370">
        <f t="shared" si="1163"/>
        <v>0.65551245462110863</v>
      </c>
      <c r="T1228" s="370">
        <f t="shared" si="1163"/>
        <v>0.75141566482673439</v>
      </c>
      <c r="U1228" s="370">
        <f t="shared" si="1163"/>
        <v>0.64845829395440169</v>
      </c>
      <c r="V1228" s="370">
        <f t="shared" si="1163"/>
        <v>0.72346881737602808</v>
      </c>
      <c r="W1228" s="370">
        <f t="shared" si="1163"/>
        <v>0.60092324208266235</v>
      </c>
      <c r="X1228" s="370">
        <f t="shared" si="1163"/>
        <v>0.65510356617402221</v>
      </c>
      <c r="Y1228" s="370">
        <f t="shared" si="1163"/>
        <v>0.65981972399018929</v>
      </c>
      <c r="Z1228" s="370">
        <f t="shared" si="1163"/>
        <v>0.62588680435125321</v>
      </c>
      <c r="AA1228" s="370">
        <f t="shared" si="1163"/>
        <v>0.70311575539974003</v>
      </c>
      <c r="AB1228" s="370">
        <f t="shared" si="1163"/>
        <v>0.64683379483676917</v>
      </c>
      <c r="AC1228" s="370">
        <f t="shared" si="1163"/>
        <v>0.52200466137554913</v>
      </c>
      <c r="AD1228" s="370">
        <f t="shared" si="1163"/>
        <v>0.58133379532045548</v>
      </c>
      <c r="AE1228" s="370">
        <f t="shared" si="1163"/>
        <v>0.64792049294939036</v>
      </c>
      <c r="AF1228" s="370">
        <f t="shared" si="1163"/>
        <v>0.62808178632510869</v>
      </c>
      <c r="AG1228" s="370">
        <f t="shared" ref="AG1228:AH1228" si="1164">AG58*100/AG$5</f>
        <v>0.65413387533209888</v>
      </c>
      <c r="AH1228" s="370">
        <f t="shared" si="1164"/>
        <v>0.67385360664916716</v>
      </c>
      <c r="AI1228" s="370">
        <f t="shared" ref="AI1228:AJ1228" si="1165">AI58*100/AI$5</f>
        <v>0.5735303285331339</v>
      </c>
      <c r="AJ1228" s="370">
        <f t="shared" si="1165"/>
        <v>0.62260386306893556</v>
      </c>
      <c r="AK1228" s="370">
        <f t="shared" ref="AK1228:AL1228" si="1166">AK58*100/AK$5</f>
        <v>0.7909429703462636</v>
      </c>
      <c r="AL1228" s="370">
        <f t="shared" si="1166"/>
        <v>0.94805003989781622</v>
      </c>
      <c r="AM1228" s="370">
        <f t="shared" ref="AM1228:AN1228" si="1167">AM58*100/AM$5</f>
        <v>0.64607748998524261</v>
      </c>
      <c r="AN1228" s="370">
        <f t="shared" si="1167"/>
        <v>0.65954655867799916</v>
      </c>
      <c r="AO1228" s="370">
        <f t="shared" ref="AO1228:AT1228" si="1168">AO58*100/AO$5</f>
        <v>0.67804223458124691</v>
      </c>
      <c r="AP1228" s="370">
        <f t="shared" si="1168"/>
        <v>0.65316303734406855</v>
      </c>
      <c r="AQ1228" s="370">
        <f t="shared" si="1168"/>
        <v>0.73389790478761097</v>
      </c>
      <c r="AR1228" s="370">
        <f t="shared" si="1168"/>
        <v>0.75799603385195258</v>
      </c>
      <c r="AS1228" s="370">
        <f t="shared" si="1168"/>
        <v>0.7498243013990068</v>
      </c>
      <c r="AT1228" s="370">
        <f t="shared" si="1168"/>
        <v>0.74987671484185003</v>
      </c>
      <c r="AU1228" s="370">
        <f t="shared" ref="AU1228:AV1228" si="1169">AU58*100/AU$5</f>
        <v>0.6993977212073863</v>
      </c>
      <c r="AV1228" s="370">
        <f t="shared" si="1169"/>
        <v>0.67655208186794558</v>
      </c>
      <c r="AW1228" s="370">
        <f t="shared" ref="AW1228:AX1228" si="1170">AW58*100/AW$5</f>
        <v>0.68618820859273089</v>
      </c>
      <c r="AX1228" s="370">
        <f t="shared" si="1170"/>
        <v>0.90647606830776339</v>
      </c>
      <c r="AY1228" s="370">
        <f t="shared" ref="AY1228:BA1228" si="1171">AY58*100/AY$5</f>
        <v>0.70313841788551545</v>
      </c>
      <c r="AZ1228" s="370">
        <f t="shared" si="1171"/>
        <v>0.57291958768380913</v>
      </c>
      <c r="BA1228" s="370">
        <f t="shared" si="1171"/>
        <v>0.54428126714435343</v>
      </c>
      <c r="BB1228" s="667"/>
    </row>
    <row r="1229" spans="1:54" s="325" customFormat="1" ht="13.8">
      <c r="A1229" s="329"/>
      <c r="B1229" s="329" t="s">
        <v>230</v>
      </c>
      <c r="C1229" s="370">
        <f t="shared" ref="C1229:AF1229" si="1172">C59*100/C$5</f>
        <v>0.22763581723503659</v>
      </c>
      <c r="D1229" s="370">
        <f t="shared" si="1172"/>
        <v>0.23060439271880728</v>
      </c>
      <c r="E1229" s="370">
        <f t="shared" si="1172"/>
        <v>0.22026620659150167</v>
      </c>
      <c r="F1229" s="370">
        <f t="shared" si="1172"/>
        <v>0.18447705374188889</v>
      </c>
      <c r="G1229" s="370">
        <f t="shared" si="1172"/>
        <v>0.20932066735614427</v>
      </c>
      <c r="H1229" s="370">
        <f t="shared" si="1172"/>
        <v>0.22217367155035703</v>
      </c>
      <c r="I1229" s="370">
        <f t="shared" si="1172"/>
        <v>0.19361069940666617</v>
      </c>
      <c r="J1229" s="370">
        <f t="shared" si="1172"/>
        <v>0.21817871470051123</v>
      </c>
      <c r="K1229" s="370">
        <f t="shared" si="1172"/>
        <v>0.20744063301762755</v>
      </c>
      <c r="L1229" s="370">
        <f t="shared" si="1172"/>
        <v>0.22034199063636845</v>
      </c>
      <c r="M1229" s="370">
        <f t="shared" si="1172"/>
        <v>0.22545367286540172</v>
      </c>
      <c r="N1229" s="370">
        <f t="shared" si="1172"/>
        <v>0.22071425746560311</v>
      </c>
      <c r="O1229" s="370">
        <f t="shared" si="1172"/>
        <v>0.2014128782296018</v>
      </c>
      <c r="P1229" s="370">
        <f t="shared" si="1172"/>
        <v>0.22164391654287238</v>
      </c>
      <c r="Q1229" s="370">
        <f t="shared" si="1172"/>
        <v>0.21682881286326111</v>
      </c>
      <c r="R1229" s="370">
        <f t="shared" si="1172"/>
        <v>0.20209201125276161</v>
      </c>
      <c r="S1229" s="370">
        <f t="shared" si="1172"/>
        <v>0.20121328723976575</v>
      </c>
      <c r="T1229" s="370">
        <f t="shared" si="1172"/>
        <v>0.20935471480777448</v>
      </c>
      <c r="U1229" s="370">
        <f t="shared" si="1172"/>
        <v>0.25029972515453797</v>
      </c>
      <c r="V1229" s="370">
        <f t="shared" si="1172"/>
        <v>0.22573202150148988</v>
      </c>
      <c r="W1229" s="370">
        <f t="shared" si="1172"/>
        <v>0.20689210950080517</v>
      </c>
      <c r="X1229" s="370">
        <f t="shared" si="1172"/>
        <v>0.2121910149307194</v>
      </c>
      <c r="Y1229" s="370">
        <f t="shared" si="1172"/>
        <v>0.19134264351967376</v>
      </c>
      <c r="Z1229" s="370">
        <f t="shared" si="1172"/>
        <v>0.20759336368947703</v>
      </c>
      <c r="AA1229" s="370">
        <f t="shared" si="1172"/>
        <v>0.19139424753073625</v>
      </c>
      <c r="AB1229" s="370">
        <f t="shared" si="1172"/>
        <v>0.21095697756184875</v>
      </c>
      <c r="AC1229" s="370">
        <f t="shared" si="1172"/>
        <v>0.17188099419545005</v>
      </c>
      <c r="AD1229" s="370">
        <f t="shared" si="1172"/>
        <v>0.17320506774207003</v>
      </c>
      <c r="AE1229" s="370">
        <f t="shared" si="1172"/>
        <v>0.17073154386491907</v>
      </c>
      <c r="AF1229" s="370">
        <f t="shared" si="1172"/>
        <v>0.19517638435440524</v>
      </c>
      <c r="AG1229" s="370">
        <f t="shared" ref="AG1229:AH1229" si="1173">AG59*100/AG$5</f>
        <v>0.18025700295666131</v>
      </c>
      <c r="AH1229" s="370">
        <f t="shared" si="1173"/>
        <v>0.19445133296837153</v>
      </c>
      <c r="AI1229" s="370">
        <f t="shared" ref="AI1229:AJ1229" si="1174">AI59*100/AI$5</f>
        <v>0.18406157007478463</v>
      </c>
      <c r="AJ1229" s="370">
        <f t="shared" si="1174"/>
        <v>0.18637771277011528</v>
      </c>
      <c r="AK1229" s="370">
        <f t="shared" ref="AK1229:AL1229" si="1175">AK59*100/AK$5</f>
        <v>0.18417404798267845</v>
      </c>
      <c r="AL1229" s="370">
        <f t="shared" si="1175"/>
        <v>0.19149328231175172</v>
      </c>
      <c r="AM1229" s="370">
        <f t="shared" ref="AM1229:AN1229" si="1176">AM59*100/AM$5</f>
        <v>0.18265968072200459</v>
      </c>
      <c r="AN1229" s="370">
        <f t="shared" si="1176"/>
        <v>0.19137059900712719</v>
      </c>
      <c r="AO1229" s="370">
        <f t="shared" ref="AO1229:AT1229" si="1177">AO59*100/AO$5</f>
        <v>0.16105750754340056</v>
      </c>
      <c r="AP1229" s="370">
        <f t="shared" si="1177"/>
        <v>0.1691642768828458</v>
      </c>
      <c r="AQ1229" s="370">
        <f t="shared" si="1177"/>
        <v>0.16184756570734504</v>
      </c>
      <c r="AR1229" s="370">
        <f t="shared" si="1177"/>
        <v>0.19341992914622774</v>
      </c>
      <c r="AS1229" s="370">
        <f t="shared" si="1177"/>
        <v>0.18712874160167767</v>
      </c>
      <c r="AT1229" s="370">
        <f t="shared" si="1177"/>
        <v>0.15087073824667466</v>
      </c>
      <c r="AU1229" s="370">
        <f t="shared" ref="AU1229:AV1229" si="1178">AU59*100/AU$5</f>
        <v>0.16753351933202112</v>
      </c>
      <c r="AV1229" s="370">
        <f t="shared" si="1178"/>
        <v>0.14405471414326643</v>
      </c>
      <c r="AW1229" s="370">
        <f t="shared" ref="AW1229:AX1229" si="1179">AW59*100/AW$5</f>
        <v>0.16455392463595966</v>
      </c>
      <c r="AX1229" s="370">
        <f t="shared" si="1179"/>
        <v>0.17854935140957678</v>
      </c>
      <c r="AY1229" s="370">
        <f t="shared" ref="AY1229:BA1229" si="1180">AY59*100/AY$5</f>
        <v>0.15701121299763823</v>
      </c>
      <c r="AZ1229" s="370">
        <f t="shared" si="1180"/>
        <v>0.15049596740834292</v>
      </c>
      <c r="BA1229" s="370">
        <f t="shared" si="1180"/>
        <v>0.13512867616498478</v>
      </c>
      <c r="BB1229" s="667"/>
    </row>
    <row r="1230" spans="1:54" s="325" customFormat="1" ht="27.6">
      <c r="A1230" s="327"/>
      <c r="B1230" s="327" t="s">
        <v>231</v>
      </c>
      <c r="C1230" s="370">
        <f t="shared" ref="C1230:AF1230" si="1181">C60*100/C$5</f>
        <v>0.33169543778443678</v>
      </c>
      <c r="D1230" s="370">
        <f t="shared" si="1181"/>
        <v>0.32294085386904842</v>
      </c>
      <c r="E1230" s="370">
        <f t="shared" si="1181"/>
        <v>0.31667462921917383</v>
      </c>
      <c r="F1230" s="370">
        <f t="shared" si="1181"/>
        <v>0.23274581677385506</v>
      </c>
      <c r="G1230" s="370">
        <f t="shared" si="1181"/>
        <v>0.23801397911526243</v>
      </c>
      <c r="H1230" s="370">
        <f t="shared" si="1181"/>
        <v>0.24851422262946818</v>
      </c>
      <c r="I1230" s="370">
        <f t="shared" si="1181"/>
        <v>0.25637744424288444</v>
      </c>
      <c r="J1230" s="370">
        <f t="shared" si="1181"/>
        <v>0.31709223430395267</v>
      </c>
      <c r="K1230" s="370">
        <f t="shared" si="1181"/>
        <v>0.26339114232028249</v>
      </c>
      <c r="L1230" s="370">
        <f t="shared" si="1181"/>
        <v>0.34062704454114007</v>
      </c>
      <c r="M1230" s="370">
        <f t="shared" si="1181"/>
        <v>0.29688917328831349</v>
      </c>
      <c r="N1230" s="370">
        <f t="shared" si="1181"/>
        <v>0.37428552257555364</v>
      </c>
      <c r="O1230" s="370">
        <f t="shared" si="1181"/>
        <v>0.33789554230659741</v>
      </c>
      <c r="P1230" s="370">
        <f t="shared" si="1181"/>
        <v>0.28658472166224314</v>
      </c>
      <c r="Q1230" s="370">
        <f t="shared" si="1181"/>
        <v>0.34322799393898934</v>
      </c>
      <c r="R1230" s="370">
        <f t="shared" si="1181"/>
        <v>0.28258075631575602</v>
      </c>
      <c r="S1230" s="370">
        <f t="shared" si="1181"/>
        <v>0.26802765151938168</v>
      </c>
      <c r="T1230" s="370">
        <f t="shared" si="1181"/>
        <v>0.32621619823430176</v>
      </c>
      <c r="U1230" s="370">
        <f t="shared" si="1181"/>
        <v>0.28665914153372452</v>
      </c>
      <c r="V1230" s="370">
        <f t="shared" si="1181"/>
        <v>0.35946490037278772</v>
      </c>
      <c r="W1230" s="370">
        <f t="shared" si="1181"/>
        <v>0.3229629629629629</v>
      </c>
      <c r="X1230" s="370">
        <f t="shared" si="1181"/>
        <v>0.35116992529469937</v>
      </c>
      <c r="Y1230" s="370">
        <f t="shared" si="1181"/>
        <v>0.34094135113679008</v>
      </c>
      <c r="Z1230" s="370">
        <f t="shared" si="1181"/>
        <v>0.29903274568537797</v>
      </c>
      <c r="AA1230" s="370">
        <f t="shared" si="1181"/>
        <v>0.33458255802779746</v>
      </c>
      <c r="AB1230" s="370">
        <f t="shared" si="1181"/>
        <v>0.32644498800539673</v>
      </c>
      <c r="AC1230" s="370">
        <f t="shared" si="1181"/>
        <v>0.21845619405819203</v>
      </c>
      <c r="AD1230" s="370">
        <f t="shared" si="1181"/>
        <v>0.30522430437251563</v>
      </c>
      <c r="AE1230" s="370">
        <f t="shared" si="1181"/>
        <v>0.31091195716061337</v>
      </c>
      <c r="AF1230" s="370">
        <f t="shared" si="1181"/>
        <v>0.29795042249271525</v>
      </c>
      <c r="AG1230" s="370">
        <f t="shared" ref="AG1230:AH1230" si="1182">AG60*100/AG$5</f>
        <v>0.33391261125614763</v>
      </c>
      <c r="AH1230" s="370">
        <f t="shared" si="1182"/>
        <v>0.36281725551848748</v>
      </c>
      <c r="AI1230" s="370">
        <f t="shared" ref="AI1230:AJ1230" si="1183">AI60*100/AI$5</f>
        <v>0.36563742119679082</v>
      </c>
      <c r="AJ1230" s="370">
        <f t="shared" si="1183"/>
        <v>0.42581579873512426</v>
      </c>
      <c r="AK1230" s="370">
        <f t="shared" ref="AK1230:AL1230" si="1184">AK60*100/AK$5</f>
        <v>0.41004640983363155</v>
      </c>
      <c r="AL1230" s="370">
        <f t="shared" si="1184"/>
        <v>0.43274721831451818</v>
      </c>
      <c r="AM1230" s="370">
        <f t="shared" ref="AM1230:AN1230" si="1185">AM60*100/AM$5</f>
        <v>0.41201348084076117</v>
      </c>
      <c r="AN1230" s="370">
        <f t="shared" si="1185"/>
        <v>0.36060657047224348</v>
      </c>
      <c r="AO1230" s="370">
        <f t="shared" ref="AO1230:AT1230" si="1186">AO60*100/AO$5</f>
        <v>0.35560989953650129</v>
      </c>
      <c r="AP1230" s="370">
        <f t="shared" si="1186"/>
        <v>0.38332980689896051</v>
      </c>
      <c r="AQ1230" s="370">
        <f t="shared" si="1186"/>
        <v>0.36718512770336381</v>
      </c>
      <c r="AR1230" s="370">
        <f t="shared" si="1186"/>
        <v>0.43356264336436151</v>
      </c>
      <c r="AS1230" s="370">
        <f t="shared" si="1186"/>
        <v>0.46343381240839082</v>
      </c>
      <c r="AT1230" s="370">
        <f t="shared" si="1186"/>
        <v>0.42676020068972365</v>
      </c>
      <c r="AU1230" s="370">
        <f t="shared" ref="AU1230:AV1230" si="1187">AU60*100/AU$5</f>
        <v>0.49175718247346828</v>
      </c>
      <c r="AV1230" s="370">
        <f t="shared" si="1187"/>
        <v>0.3443183444955854</v>
      </c>
      <c r="AW1230" s="370">
        <f t="shared" ref="AW1230:AX1230" si="1188">AW60*100/AW$5</f>
        <v>0.38588143898015675</v>
      </c>
      <c r="AX1230" s="370">
        <f t="shared" si="1188"/>
        <v>0.42745288489714289</v>
      </c>
      <c r="AY1230" s="370">
        <f t="shared" ref="AY1230:BA1230" si="1189">AY60*100/AY$5</f>
        <v>0.36543241593405762</v>
      </c>
      <c r="AZ1230" s="370">
        <f t="shared" si="1189"/>
        <v>0.3215352385827413</v>
      </c>
      <c r="BA1230" s="370">
        <f t="shared" si="1189"/>
        <v>0.27610201825406061</v>
      </c>
      <c r="BB1230" s="667"/>
    </row>
    <row r="1231" spans="1:54" s="325" customFormat="1" ht="27.6">
      <c r="A1231" s="329"/>
      <c r="B1231" s="329" t="s">
        <v>232</v>
      </c>
      <c r="C1231" s="370">
        <f t="shared" ref="C1231:AF1231" si="1190">C61*100/C$5</f>
        <v>4.7798340227463106E-2</v>
      </c>
      <c r="D1231" s="370">
        <f t="shared" si="1190"/>
        <v>3.0735773082178161E-2</v>
      </c>
      <c r="E1231" s="370">
        <f t="shared" si="1190"/>
        <v>3.2969069865710715E-2</v>
      </c>
      <c r="F1231" s="370">
        <f t="shared" si="1190"/>
        <v>1.6916061940780189E-2</v>
      </c>
      <c r="G1231" s="370">
        <f t="shared" si="1190"/>
        <v>1.804424760109493E-2</v>
      </c>
      <c r="H1231" s="370">
        <f t="shared" si="1190"/>
        <v>1.6123170880611361E-2</v>
      </c>
      <c r="I1231" s="370">
        <f t="shared" si="1190"/>
        <v>2.4007726726426606E-2</v>
      </c>
      <c r="J1231" s="370">
        <f t="shared" si="1190"/>
        <v>1.8746883877643394E-2</v>
      </c>
      <c r="K1231" s="370">
        <f t="shared" si="1190"/>
        <v>2.5385679886968982E-2</v>
      </c>
      <c r="L1231" s="370">
        <f t="shared" si="1190"/>
        <v>1.9415380322466893E-2</v>
      </c>
      <c r="M1231" s="370">
        <f t="shared" si="1190"/>
        <v>3.2037481726296939E-2</v>
      </c>
      <c r="N1231" s="370">
        <f t="shared" si="1190"/>
        <v>4.4391693820845082E-2</v>
      </c>
      <c r="O1231" s="370">
        <f t="shared" si="1190"/>
        <v>2.9194368676824799E-2</v>
      </c>
      <c r="P1231" s="370">
        <f t="shared" si="1190"/>
        <v>1.6731097202068966E-2</v>
      </c>
      <c r="Q1231" s="370">
        <f t="shared" si="1190"/>
        <v>2.8767547293483606E-2</v>
      </c>
      <c r="R1231" s="370">
        <f t="shared" si="1190"/>
        <v>2.1014088575906104E-2</v>
      </c>
      <c r="S1231" s="370">
        <f t="shared" si="1190"/>
        <v>4.0088618567769595E-2</v>
      </c>
      <c r="T1231" s="370">
        <f t="shared" si="1190"/>
        <v>3.2899181153259162E-2</v>
      </c>
      <c r="U1231" s="370">
        <f t="shared" si="1190"/>
        <v>4.5125750982664366E-2</v>
      </c>
      <c r="V1231" s="370">
        <f t="shared" si="1190"/>
        <v>4.3372825579880391E-2</v>
      </c>
      <c r="W1231" s="370">
        <f t="shared" si="1190"/>
        <v>2.6580783682232958E-2</v>
      </c>
      <c r="X1231" s="370">
        <f t="shared" si="1190"/>
        <v>2.5893094609479601E-2</v>
      </c>
      <c r="Y1231" s="370">
        <f t="shared" si="1190"/>
        <v>3.4090230161770443E-2</v>
      </c>
      <c r="Z1231" s="370">
        <f t="shared" si="1190"/>
        <v>3.3524682141499194E-2</v>
      </c>
      <c r="AA1231" s="370">
        <f t="shared" si="1190"/>
        <v>2.7438469926086877E-2</v>
      </c>
      <c r="AB1231" s="370">
        <f t="shared" si="1190"/>
        <v>4.6472779147895306E-2</v>
      </c>
      <c r="AC1231" s="370">
        <f t="shared" si="1190"/>
        <v>3.2348172752351412E-2</v>
      </c>
      <c r="AD1231" s="370">
        <f t="shared" si="1190"/>
        <v>3.7015114037029555E-2</v>
      </c>
      <c r="AE1231" s="370">
        <f t="shared" si="1190"/>
        <v>6.2994460193059487E-2</v>
      </c>
      <c r="AF1231" s="370">
        <f t="shared" si="1190"/>
        <v>6.0959311811594322E-2</v>
      </c>
      <c r="AG1231" s="370">
        <f t="shared" ref="AG1231:AH1231" si="1191">AG61*100/AG$5</f>
        <v>6.5666379818061338E-2</v>
      </c>
      <c r="AH1231" s="370">
        <f t="shared" si="1191"/>
        <v>6.032007461441162E-2</v>
      </c>
      <c r="AI1231" s="370">
        <f t="shared" ref="AI1231:AJ1231" si="1192">AI61*100/AI$5</f>
        <v>6.5851824320432073E-2</v>
      </c>
      <c r="AJ1231" s="370">
        <f t="shared" si="1192"/>
        <v>8.5083911396020936E-2</v>
      </c>
      <c r="AK1231" s="370">
        <f t="shared" ref="AK1231:AL1231" si="1193">AK61*100/AK$5</f>
        <v>5.2921785264595289E-2</v>
      </c>
      <c r="AL1231" s="370">
        <f t="shared" si="1193"/>
        <v>8.5599688935032725E-2</v>
      </c>
      <c r="AM1231" s="370">
        <f t="shared" ref="AM1231:AN1231" si="1194">AM61*100/AM$5</f>
        <v>7.5326256151551529E-2</v>
      </c>
      <c r="AN1231" s="370">
        <f t="shared" si="1194"/>
        <v>6.4035232446260221E-2</v>
      </c>
      <c r="AO1231" s="370">
        <f t="shared" ref="AO1231:AT1231" si="1195">AO61*100/AO$5</f>
        <v>6.9704617428481372E-2</v>
      </c>
      <c r="AP1231" s="370">
        <f t="shared" si="1195"/>
        <v>0.10310899052533647</v>
      </c>
      <c r="AQ1231" s="370">
        <f t="shared" si="1195"/>
        <v>7.598097101791558E-2</v>
      </c>
      <c r="AR1231" s="370">
        <f t="shared" si="1195"/>
        <v>0.14687951247819331</v>
      </c>
      <c r="AS1231" s="370">
        <f t="shared" si="1195"/>
        <v>0.12778401776165998</v>
      </c>
      <c r="AT1231" s="370">
        <f t="shared" si="1195"/>
        <v>7.7118442954737104E-2</v>
      </c>
      <c r="AU1231" s="370">
        <f t="shared" ref="AU1231:AV1231" si="1196">AU61*100/AU$5</f>
        <v>7.6846530877522051E-2</v>
      </c>
      <c r="AV1231" s="370">
        <f t="shared" si="1196"/>
        <v>0.10491917876728331</v>
      </c>
      <c r="AW1231" s="370">
        <f t="shared" ref="AW1231:AX1231" si="1197">AW61*100/AW$5</f>
        <v>0.10383634358196608</v>
      </c>
      <c r="AX1231" s="370">
        <f t="shared" si="1197"/>
        <v>7.4657399040041095E-2</v>
      </c>
      <c r="AY1231" s="370">
        <f t="shared" ref="AY1231:BA1231" si="1198">AY61*100/AY$5</f>
        <v>8.1258177069997592E-2</v>
      </c>
      <c r="AZ1231" s="370">
        <f t="shared" si="1198"/>
        <v>0.10191089907474571</v>
      </c>
      <c r="BA1231" s="370">
        <f t="shared" si="1198"/>
        <v>3.7016217519243236E-2</v>
      </c>
      <c r="BB1231" s="667"/>
    </row>
    <row r="1232" spans="1:54" s="325" customFormat="1" ht="13.8">
      <c r="A1232" s="327"/>
      <c r="B1232" s="327" t="s">
        <v>233</v>
      </c>
      <c r="C1232" s="370">
        <f t="shared" ref="C1232:AF1232" si="1199">C62*100/C$5</f>
        <v>0.19762692251228423</v>
      </c>
      <c r="D1232" s="370">
        <f t="shared" si="1199"/>
        <v>0.17739792839167534</v>
      </c>
      <c r="E1232" s="370">
        <f t="shared" si="1199"/>
        <v>0.16775438490493982</v>
      </c>
      <c r="F1232" s="370">
        <f t="shared" si="1199"/>
        <v>0.20131313430233441</v>
      </c>
      <c r="G1232" s="370">
        <f t="shared" si="1199"/>
        <v>0.14165473885203828</v>
      </c>
      <c r="H1232" s="370">
        <f t="shared" si="1199"/>
        <v>0.15322447113282123</v>
      </c>
      <c r="I1232" s="370">
        <f t="shared" si="1199"/>
        <v>0.14906179942890374</v>
      </c>
      <c r="J1232" s="370">
        <f t="shared" si="1199"/>
        <v>0.18141439767976311</v>
      </c>
      <c r="K1232" s="370">
        <f t="shared" si="1199"/>
        <v>0.15851336436376307</v>
      </c>
      <c r="L1232" s="370">
        <f t="shared" si="1199"/>
        <v>0.17500933518577133</v>
      </c>
      <c r="M1232" s="370">
        <f t="shared" si="1199"/>
        <v>0.17384482116022484</v>
      </c>
      <c r="N1232" s="370">
        <f t="shared" si="1199"/>
        <v>0.19383039884537159</v>
      </c>
      <c r="O1232" s="370">
        <f t="shared" si="1199"/>
        <v>0.21235571904760944</v>
      </c>
      <c r="P1232" s="370">
        <f t="shared" si="1199"/>
        <v>0.14005825699051544</v>
      </c>
      <c r="Q1232" s="370">
        <f t="shared" si="1199"/>
        <v>0.17377864363644457</v>
      </c>
      <c r="R1232" s="370">
        <f t="shared" si="1199"/>
        <v>0.15084025899102788</v>
      </c>
      <c r="S1232" s="370">
        <f t="shared" si="1199"/>
        <v>0.15600287590589301</v>
      </c>
      <c r="T1232" s="370">
        <f t="shared" si="1199"/>
        <v>0.18331293121499614</v>
      </c>
      <c r="U1232" s="370">
        <f t="shared" si="1199"/>
        <v>0.20329547389969979</v>
      </c>
      <c r="V1232" s="370">
        <f t="shared" si="1199"/>
        <v>0.18294758696629779</v>
      </c>
      <c r="W1232" s="370">
        <f t="shared" si="1199"/>
        <v>0.18185721953837897</v>
      </c>
      <c r="X1232" s="370">
        <f t="shared" si="1199"/>
        <v>0.16325885690673481</v>
      </c>
      <c r="Y1232" s="370">
        <f t="shared" si="1199"/>
        <v>0.16439847535057683</v>
      </c>
      <c r="Z1232" s="370">
        <f t="shared" si="1199"/>
        <v>0.17416141925791284</v>
      </c>
      <c r="AA1232" s="370">
        <f t="shared" si="1199"/>
        <v>0.14453839440080499</v>
      </c>
      <c r="AB1232" s="370">
        <f t="shared" si="1199"/>
        <v>0.1358855650921717</v>
      </c>
      <c r="AC1232" s="370">
        <f t="shared" si="1199"/>
        <v>0.11601388773757497</v>
      </c>
      <c r="AD1232" s="370">
        <f t="shared" si="1199"/>
        <v>0.13667119029057065</v>
      </c>
      <c r="AE1232" s="370">
        <f t="shared" si="1199"/>
        <v>0.17964064774704136</v>
      </c>
      <c r="AF1232" s="370">
        <f t="shared" si="1199"/>
        <v>0.16582408626624012</v>
      </c>
      <c r="AG1232" s="370">
        <f t="shared" ref="AG1232:AH1232" si="1200">AG62*100/AG$5</f>
        <v>0.16243592877374266</v>
      </c>
      <c r="AH1232" s="370">
        <f t="shared" si="1200"/>
        <v>0.17768492567412655</v>
      </c>
      <c r="AI1232" s="370">
        <f t="shared" ref="AI1232:AJ1232" si="1201">AI62*100/AI$5</f>
        <v>0.17628876636530286</v>
      </c>
      <c r="AJ1232" s="370">
        <f t="shared" si="1201"/>
        <v>0.17377002056494709</v>
      </c>
      <c r="AK1232" s="370">
        <f t="shared" ref="AK1232:AL1232" si="1202">AK62*100/AK$5</f>
        <v>0.19777471297335869</v>
      </c>
      <c r="AL1232" s="370">
        <f t="shared" si="1202"/>
        <v>0.20805310833616772</v>
      </c>
      <c r="AM1232" s="370">
        <f t="shared" ref="AM1232:AN1232" si="1203">AM62*100/AM$5</f>
        <v>0.2010925459644079</v>
      </c>
      <c r="AN1232" s="370">
        <f t="shared" si="1203"/>
        <v>0.19112556622990934</v>
      </c>
      <c r="AO1232" s="370">
        <f t="shared" ref="AO1232:AT1232" si="1204">AO62*100/AO$5</f>
        <v>0.16983669304653251</v>
      </c>
      <c r="AP1232" s="370">
        <f t="shared" si="1204"/>
        <v>0.19722470195819938</v>
      </c>
      <c r="AQ1232" s="370">
        <f t="shared" si="1204"/>
        <v>0.2195755592293937</v>
      </c>
      <c r="AR1232" s="370">
        <f t="shared" si="1204"/>
        <v>0.22285418953110531</v>
      </c>
      <c r="AS1232" s="370">
        <f t="shared" si="1204"/>
        <v>0.21377547806651565</v>
      </c>
      <c r="AT1232" s="370">
        <f t="shared" si="1204"/>
        <v>0.20573894515030691</v>
      </c>
      <c r="AU1232" s="370">
        <f t="shared" ref="AU1232:AV1232" si="1205">AU62*100/AU$5</f>
        <v>0.19511340924818701</v>
      </c>
      <c r="AV1232" s="370">
        <f t="shared" si="1205"/>
        <v>0.21206936192654666</v>
      </c>
      <c r="AW1232" s="370">
        <f t="shared" ref="AW1232:AX1232" si="1206">AW62*100/AW$5</f>
        <v>0.19534357136039199</v>
      </c>
      <c r="AX1232" s="370">
        <f t="shared" si="1206"/>
        <v>0.23677939045956309</v>
      </c>
      <c r="AY1232" s="370">
        <f t="shared" ref="AY1232:BA1232" si="1207">AY62*100/AY$5</f>
        <v>0.19600596275599982</v>
      </c>
      <c r="AZ1232" s="370">
        <f t="shared" si="1207"/>
        <v>0.17407583794524822</v>
      </c>
      <c r="BA1232" s="370">
        <f t="shared" si="1207"/>
        <v>0.13079063523465945</v>
      </c>
      <c r="BB1232" s="667"/>
    </row>
    <row r="1233" spans="1:54" s="325" customFormat="1" ht="27.6">
      <c r="A1233" s="329"/>
      <c r="B1233" s="329" t="s">
        <v>234</v>
      </c>
      <c r="C1233" s="370">
        <f t="shared" ref="C1233:AF1233" si="1208">C63*100/C$5</f>
        <v>0.94340192920491539</v>
      </c>
      <c r="D1233" s="370">
        <f t="shared" si="1208"/>
        <v>0.75879477887892777</v>
      </c>
      <c r="E1233" s="370">
        <f t="shared" si="1208"/>
        <v>0.82023614655721244</v>
      </c>
      <c r="F1233" s="370">
        <f t="shared" si="1208"/>
        <v>0.792775441877131</v>
      </c>
      <c r="G1233" s="370">
        <f t="shared" si="1208"/>
        <v>0.7656972936956431</v>
      </c>
      <c r="H1233" s="370">
        <f t="shared" si="1208"/>
        <v>0.80800636810902016</v>
      </c>
      <c r="I1233" s="370">
        <f t="shared" si="1208"/>
        <v>0.75725754316504446</v>
      </c>
      <c r="J1233" s="370">
        <f t="shared" si="1208"/>
        <v>0.84061902648234421</v>
      </c>
      <c r="K1233" s="370">
        <f t="shared" si="1208"/>
        <v>0.72939689196097901</v>
      </c>
      <c r="L1233" s="370">
        <f t="shared" si="1208"/>
        <v>0.84235659371149374</v>
      </c>
      <c r="M1233" s="370">
        <f t="shared" si="1208"/>
        <v>0.86088500033186233</v>
      </c>
      <c r="N1233" s="370">
        <f t="shared" si="1208"/>
        <v>1.0876631528056306</v>
      </c>
      <c r="O1233" s="370">
        <f t="shared" si="1208"/>
        <v>0.77124819049426507</v>
      </c>
      <c r="P1233" s="370">
        <f t="shared" si="1208"/>
        <v>0.66441429301412025</v>
      </c>
      <c r="Q1233" s="370">
        <f t="shared" si="1208"/>
        <v>1.0508853809474679</v>
      </c>
      <c r="R1233" s="370">
        <f t="shared" si="1208"/>
        <v>1.0046735681052252</v>
      </c>
      <c r="S1233" s="370">
        <f t="shared" si="1208"/>
        <v>1.0659105411501391</v>
      </c>
      <c r="T1233" s="370">
        <f t="shared" si="1208"/>
        <v>1.299476837711115</v>
      </c>
      <c r="U1233" s="370">
        <f t="shared" si="1208"/>
        <v>1.0462411626998307</v>
      </c>
      <c r="V1233" s="370">
        <f t="shared" si="1208"/>
        <v>1.2976123931965184</v>
      </c>
      <c r="W1233" s="370">
        <f t="shared" si="1208"/>
        <v>0.96468062265163712</v>
      </c>
      <c r="X1233" s="370">
        <f t="shared" si="1208"/>
        <v>0.85778114378815973</v>
      </c>
      <c r="Y1233" s="370">
        <f t="shared" si="1208"/>
        <v>0.85069377328083517</v>
      </c>
      <c r="Z1233" s="370">
        <f t="shared" si="1208"/>
        <v>1.0389405644017027</v>
      </c>
      <c r="AA1233" s="370">
        <f t="shared" si="1208"/>
        <v>0.71598126083541602</v>
      </c>
      <c r="AB1233" s="370">
        <f t="shared" si="1208"/>
        <v>0.81577601550382384</v>
      </c>
      <c r="AC1233" s="370">
        <f t="shared" si="1208"/>
        <v>0.673759617219715</v>
      </c>
      <c r="AD1233" s="370">
        <f t="shared" si="1208"/>
        <v>0.81024199783764361</v>
      </c>
      <c r="AE1233" s="370">
        <f t="shared" si="1208"/>
        <v>0.94960797971877975</v>
      </c>
      <c r="AF1233" s="370">
        <f t="shared" si="1208"/>
        <v>0.85781681214365246</v>
      </c>
      <c r="AG1233" s="370">
        <f t="shared" ref="AG1233:AH1233" si="1209">AG63*100/AG$5</f>
        <v>0.81024499698455521</v>
      </c>
      <c r="AH1233" s="370">
        <f t="shared" si="1209"/>
        <v>0.83056102738305237</v>
      </c>
      <c r="AI1233" s="370">
        <f t="shared" ref="AI1233:AJ1233" si="1210">AI63*100/AI$5</f>
        <v>0.76966539066427098</v>
      </c>
      <c r="AJ1233" s="370">
        <f t="shared" si="1210"/>
        <v>0.8017411583155114</v>
      </c>
      <c r="AK1233" s="370">
        <f t="shared" ref="AK1233:AL1233" si="1211">AK63*100/AK$5</f>
        <v>0.95235831244195857</v>
      </c>
      <c r="AL1233" s="370">
        <f t="shared" si="1211"/>
        <v>0.86995909560620743</v>
      </c>
      <c r="AM1233" s="370">
        <f t="shared" ref="AM1233:AN1233" si="1212">AM63*100/AM$5</f>
        <v>0.92405399902309526</v>
      </c>
      <c r="AN1233" s="370">
        <f t="shared" si="1212"/>
        <v>0.87770740799427605</v>
      </c>
      <c r="AO1233" s="370">
        <f t="shared" ref="AO1233:AT1233" si="1213">AO63*100/AO$5</f>
        <v>0.90136496942798494</v>
      </c>
      <c r="AP1233" s="370">
        <f t="shared" si="1213"/>
        <v>0.85220033818912311</v>
      </c>
      <c r="AQ1233" s="370">
        <f t="shared" si="1213"/>
        <v>0.89537433786565002</v>
      </c>
      <c r="AR1233" s="370">
        <f t="shared" si="1213"/>
        <v>0.95739764664516913</v>
      </c>
      <c r="AS1233" s="370">
        <f t="shared" si="1213"/>
        <v>0.87580356011723148</v>
      </c>
      <c r="AT1233" s="370">
        <f t="shared" si="1213"/>
        <v>0.9542018779737812</v>
      </c>
      <c r="AU1233" s="370">
        <f t="shared" ref="AU1233:AV1233" si="1214">AU63*100/AU$5</f>
        <v>0.87548471067213773</v>
      </c>
      <c r="AV1233" s="370">
        <f t="shared" si="1214"/>
        <v>0.79392770182378425</v>
      </c>
      <c r="AW1233" s="370">
        <f t="shared" ref="AW1233:AX1233" si="1215">AW63*100/AW$5</f>
        <v>0.86496038774406347</v>
      </c>
      <c r="AX1233" s="370">
        <f t="shared" si="1215"/>
        <v>1.0268636856984976</v>
      </c>
      <c r="AY1233" s="370">
        <f t="shared" ref="AY1233:BA1233" si="1216">AY63*100/AY$5</f>
        <v>0.80805149830157796</v>
      </c>
      <c r="AZ1233" s="370">
        <f t="shared" si="1216"/>
        <v>0.82566729329423816</v>
      </c>
      <c r="BA1233" s="370">
        <f t="shared" si="1216"/>
        <v>0.67946189589533013</v>
      </c>
      <c r="BB1233" s="667"/>
    </row>
    <row r="1234" spans="1:54" s="325" customFormat="1" ht="13.8">
      <c r="A1234" s="327"/>
      <c r="B1234" s="327" t="s">
        <v>235</v>
      </c>
      <c r="C1234" s="370">
        <f t="shared" ref="C1234:AF1234" si="1217">C64*100/C$5</f>
        <v>0.7173637078040398</v>
      </c>
      <c r="D1234" s="370">
        <f t="shared" si="1217"/>
        <v>0.68406466393402399</v>
      </c>
      <c r="E1234" s="370">
        <f t="shared" si="1217"/>
        <v>0.73013063434504377</v>
      </c>
      <c r="F1234" s="370">
        <f t="shared" si="1217"/>
        <v>0.75358456551314856</v>
      </c>
      <c r="G1234" s="370">
        <f t="shared" si="1217"/>
        <v>0.64460116481534413</v>
      </c>
      <c r="H1234" s="370">
        <f t="shared" si="1217"/>
        <v>0.66981811251654444</v>
      </c>
      <c r="I1234" s="370">
        <f t="shared" si="1217"/>
        <v>0.61092473264206326</v>
      </c>
      <c r="J1234" s="370">
        <f t="shared" si="1217"/>
        <v>0.69808435295349136</v>
      </c>
      <c r="K1234" s="370">
        <f t="shared" si="1217"/>
        <v>0.63048298315873974</v>
      </c>
      <c r="L1234" s="370">
        <f t="shared" si="1217"/>
        <v>0.75674831210359328</v>
      </c>
      <c r="M1234" s="370">
        <f t="shared" si="1217"/>
        <v>0.73660680096597475</v>
      </c>
      <c r="N1234" s="370">
        <f t="shared" si="1217"/>
        <v>0.87445860130171205</v>
      </c>
      <c r="O1234" s="370">
        <f t="shared" si="1217"/>
        <v>0.75554057027948662</v>
      </c>
      <c r="P1234" s="370">
        <f t="shared" si="1217"/>
        <v>0.58649395114778347</v>
      </c>
      <c r="Q1234" s="370">
        <f t="shared" si="1217"/>
        <v>0.83466347836466004</v>
      </c>
      <c r="R1234" s="370">
        <f t="shared" si="1217"/>
        <v>0.72896698569214657</v>
      </c>
      <c r="S1234" s="370">
        <f t="shared" si="1217"/>
        <v>0.8152507733714528</v>
      </c>
      <c r="T1234" s="370">
        <f t="shared" si="1217"/>
        <v>0.74606852744326424</v>
      </c>
      <c r="U1234" s="370">
        <f t="shared" si="1217"/>
        <v>0.80499998330221989</v>
      </c>
      <c r="V1234" s="370">
        <f t="shared" si="1217"/>
        <v>0.89187473995217215</v>
      </c>
      <c r="W1234" s="370">
        <f t="shared" si="1217"/>
        <v>0.72081588835212018</v>
      </c>
      <c r="X1234" s="370">
        <f t="shared" si="1217"/>
        <v>0.67756355079534403</v>
      </c>
      <c r="Y1234" s="370">
        <f t="shared" si="1217"/>
        <v>0.7547881544064845</v>
      </c>
      <c r="Z1234" s="370">
        <f t="shared" si="1217"/>
        <v>0.85272324285224099</v>
      </c>
      <c r="AA1234" s="370">
        <f t="shared" si="1217"/>
        <v>0.72590834836294393</v>
      </c>
      <c r="AB1234" s="370">
        <f t="shared" si="1217"/>
        <v>0.89799708630394626</v>
      </c>
      <c r="AC1234" s="370">
        <f t="shared" si="1217"/>
        <v>0.73672095941827265</v>
      </c>
      <c r="AD1234" s="370">
        <f t="shared" si="1217"/>
        <v>0.92994959848827552</v>
      </c>
      <c r="AE1234" s="370">
        <f t="shared" si="1217"/>
        <v>0.93466749135008786</v>
      </c>
      <c r="AF1234" s="370">
        <f t="shared" si="1217"/>
        <v>0.89479414856198336</v>
      </c>
      <c r="AG1234" s="370">
        <f t="shared" ref="AG1234:AH1234" si="1218">AG64*100/AG$5</f>
        <v>1.0214935548355197</v>
      </c>
      <c r="AH1234" s="370">
        <f t="shared" si="1218"/>
        <v>1.0823690699556898</v>
      </c>
      <c r="AI1234" s="370">
        <f t="shared" ref="AI1234:AJ1234" si="1219">AI64*100/AI$5</f>
        <v>0.91210103224411498</v>
      </c>
      <c r="AJ1234" s="370">
        <f t="shared" si="1219"/>
        <v>0.99878137649342613</v>
      </c>
      <c r="AK1234" s="370">
        <f t="shared" ref="AK1234:AL1234" si="1220">AK64*100/AK$5</f>
        <v>1.0998612264526311</v>
      </c>
      <c r="AL1234" s="370">
        <f t="shared" si="1220"/>
        <v>1.0993613914150291</v>
      </c>
      <c r="AM1234" s="370">
        <f t="shared" ref="AM1234:AN1234" si="1221">AM64*100/AM$5</f>
        <v>1.1200283651012826</v>
      </c>
      <c r="AN1234" s="370">
        <f t="shared" si="1221"/>
        <v>0.94913446255327416</v>
      </c>
      <c r="AO1234" s="370">
        <f t="shared" ref="AO1234:AT1234" si="1222">AO64*100/AO$5</f>
        <v>1.0193727360102445</v>
      </c>
      <c r="AP1234" s="370">
        <f t="shared" si="1222"/>
        <v>0.94805893316703904</v>
      </c>
      <c r="AQ1234" s="370">
        <f t="shared" si="1222"/>
        <v>0.98313033503154623</v>
      </c>
      <c r="AR1234" s="370">
        <f t="shared" si="1222"/>
        <v>1.04956663796188</v>
      </c>
      <c r="AS1234" s="370">
        <f t="shared" si="1222"/>
        <v>1.1297437737582374</v>
      </c>
      <c r="AT1234" s="370">
        <f t="shared" si="1222"/>
        <v>1.1920202103505675</v>
      </c>
      <c r="AU1234" s="370">
        <f t="shared" ref="AU1234:AV1234" si="1223">AU64*100/AU$5</f>
        <v>1.0015642074317532</v>
      </c>
      <c r="AV1234" s="370">
        <f t="shared" si="1223"/>
        <v>0.937331706352723</v>
      </c>
      <c r="AW1234" s="370">
        <f t="shared" ref="AW1234:AX1234" si="1224">AW64*100/AW$5</f>
        <v>0.89956145467657944</v>
      </c>
      <c r="AX1234" s="370">
        <f t="shared" si="1224"/>
        <v>1.2316763215828188</v>
      </c>
      <c r="AY1234" s="370">
        <f t="shared" ref="AY1234:BA1234" si="1225">AY64*100/AY$5</f>
        <v>0.82445223128818312</v>
      </c>
      <c r="AZ1234" s="370">
        <f t="shared" si="1225"/>
        <v>0.8829282666874062</v>
      </c>
      <c r="BA1234" s="370">
        <f t="shared" si="1225"/>
        <v>0.73385625342887073</v>
      </c>
      <c r="BB1234" s="667"/>
    </row>
    <row r="1235" spans="1:54" s="325" customFormat="1" ht="13.8">
      <c r="A1235" s="329"/>
      <c r="B1235" s="329" t="s">
        <v>236</v>
      </c>
      <c r="C1235" s="370">
        <f t="shared" ref="C1235:AF1235" si="1226">C65*100/C$5</f>
        <v>7.6740300002590702</v>
      </c>
      <c r="D1235" s="370">
        <f t="shared" si="1226"/>
        <v>6.3923089969720532</v>
      </c>
      <c r="E1235" s="370">
        <f t="shared" si="1226"/>
        <v>6.5720335016471489</v>
      </c>
      <c r="F1235" s="370">
        <f t="shared" si="1226"/>
        <v>6.6688874829939593</v>
      </c>
      <c r="G1235" s="370">
        <f t="shared" si="1226"/>
        <v>6.2944103875704709</v>
      </c>
      <c r="H1235" s="370">
        <f t="shared" si="1226"/>
        <v>6.1745222740699921</v>
      </c>
      <c r="I1235" s="370">
        <f t="shared" si="1226"/>
        <v>6.1123819758395976</v>
      </c>
      <c r="J1235" s="370">
        <f t="shared" si="1226"/>
        <v>6.6065623576431305</v>
      </c>
      <c r="K1235" s="370">
        <f t="shared" si="1226"/>
        <v>6.7002892868899639</v>
      </c>
      <c r="L1235" s="370">
        <f t="shared" si="1226"/>
        <v>7.7836711233242388</v>
      </c>
      <c r="M1235" s="370">
        <f t="shared" si="1226"/>
        <v>7.0152299295600864</v>
      </c>
      <c r="N1235" s="370">
        <f t="shared" si="1226"/>
        <v>6.715810063983584</v>
      </c>
      <c r="O1235" s="370">
        <f t="shared" si="1226"/>
        <v>6.9519342783479141</v>
      </c>
      <c r="P1235" s="370">
        <f t="shared" si="1226"/>
        <v>6.4144353146890847</v>
      </c>
      <c r="Q1235" s="370">
        <f t="shared" si="1226"/>
        <v>7.1016594950101863</v>
      </c>
      <c r="R1235" s="370">
        <f t="shared" si="1226"/>
        <v>7.2941511221871353</v>
      </c>
      <c r="S1235" s="370">
        <f t="shared" si="1226"/>
        <v>6.7172119578842295</v>
      </c>
      <c r="T1235" s="370">
        <f t="shared" si="1226"/>
        <v>6.98270833733008</v>
      </c>
      <c r="U1235" s="370">
        <f t="shared" si="1226"/>
        <v>7.6698748668352037</v>
      </c>
      <c r="V1235" s="370">
        <f t="shared" si="1226"/>
        <v>7.6194959169864287</v>
      </c>
      <c r="W1235" s="370">
        <f t="shared" si="1226"/>
        <v>7.8360064412238328</v>
      </c>
      <c r="X1235" s="370">
        <f t="shared" si="1226"/>
        <v>9.0308992307765479</v>
      </c>
      <c r="Y1235" s="370">
        <f t="shared" si="1226"/>
        <v>8.8758385396104647</v>
      </c>
      <c r="Z1235" s="370">
        <f t="shared" si="1226"/>
        <v>7.1373723697267017</v>
      </c>
      <c r="AA1235" s="370">
        <f t="shared" si="1226"/>
        <v>7.0831754926416464</v>
      </c>
      <c r="AB1235" s="370">
        <f t="shared" si="1226"/>
        <v>6.4741838454731724</v>
      </c>
      <c r="AC1235" s="370">
        <f t="shared" si="1226"/>
        <v>6.0290979332255059</v>
      </c>
      <c r="AD1235" s="370">
        <f t="shared" si="1226"/>
        <v>6.7007382169222041</v>
      </c>
      <c r="AE1235" s="370">
        <f t="shared" si="1226"/>
        <v>6.6515527267179682</v>
      </c>
      <c r="AF1235" s="370">
        <f t="shared" si="1226"/>
        <v>7.1598290023662212</v>
      </c>
      <c r="AG1235" s="370">
        <f t="shared" ref="AG1235:AH1235" si="1227">AG65*100/AG$5</f>
        <v>7.3567180054981174</v>
      </c>
      <c r="AH1235" s="370">
        <f t="shared" si="1227"/>
        <v>7.3312480601656675</v>
      </c>
      <c r="AI1235" s="370">
        <f t="shared" ref="AI1235:AJ1235" si="1228">AI65*100/AI$5</f>
        <v>7.3363430260590157</v>
      </c>
      <c r="AJ1235" s="370">
        <f t="shared" si="1228"/>
        <v>7.5222894992692941</v>
      </c>
      <c r="AK1235" s="370">
        <f t="shared" ref="AK1235:AL1235" si="1229">AK65*100/AK$5</f>
        <v>7.8954393346040286</v>
      </c>
      <c r="AL1235" s="370">
        <f t="shared" si="1229"/>
        <v>7.6916738980612829</v>
      </c>
      <c r="AM1235" s="370">
        <f t="shared" ref="AM1235:AN1235" si="1230">AM65*100/AM$5</f>
        <v>8.2738344921560181</v>
      </c>
      <c r="AN1235" s="370">
        <f t="shared" si="1230"/>
        <v>7.4772160355983619</v>
      </c>
      <c r="AO1235" s="370">
        <f t="shared" ref="AO1235:AT1235" si="1231">AO65*100/AO$5</f>
        <v>8.1630911758960956</v>
      </c>
      <c r="AP1235" s="370">
        <f t="shared" si="1231"/>
        <v>9.0793078242573824</v>
      </c>
      <c r="AQ1235" s="370">
        <f t="shared" si="1231"/>
        <v>8.6090623840210529</v>
      </c>
      <c r="AR1235" s="370">
        <f t="shared" si="1231"/>
        <v>10.229444983647026</v>
      </c>
      <c r="AS1235" s="370">
        <f t="shared" si="1231"/>
        <v>10.472238205545777</v>
      </c>
      <c r="AT1235" s="370">
        <f t="shared" si="1231"/>
        <v>9.8832115068391708</v>
      </c>
      <c r="AU1235" s="370">
        <f t="shared" ref="AU1235:AV1235" si="1232">AU65*100/AU$5</f>
        <v>10.08127480380057</v>
      </c>
      <c r="AV1235" s="370">
        <f t="shared" si="1232"/>
        <v>8.9467924044216023</v>
      </c>
      <c r="AW1235" s="370">
        <f t="shared" ref="AW1235:AX1235" si="1233">AW65*100/AW$5</f>
        <v>9.2077946526105912</v>
      </c>
      <c r="AX1235" s="370">
        <f t="shared" si="1233"/>
        <v>10.393259386306617</v>
      </c>
      <c r="AY1235" s="370">
        <f t="shared" ref="AY1235:BA1235" si="1234">AY65*100/AY$5</f>
        <v>10.268063099239631</v>
      </c>
      <c r="AZ1235" s="370">
        <f t="shared" si="1234"/>
        <v>10.836639214657074</v>
      </c>
      <c r="BA1235" s="370">
        <f t="shared" si="1234"/>
        <v>10.986101644195442</v>
      </c>
      <c r="BB1235" s="667"/>
    </row>
    <row r="1236" spans="1:54" s="325" customFormat="1" ht="27.6">
      <c r="A1236" s="327"/>
      <c r="B1236" s="327" t="s">
        <v>237</v>
      </c>
      <c r="C1236" s="370">
        <f t="shared" ref="C1236:AF1236" si="1235">C66*100/C$5</f>
        <v>0.65656870957434865</v>
      </c>
      <c r="D1236" s="370">
        <f t="shared" si="1235"/>
        <v>0.59009240533683238</v>
      </c>
      <c r="E1236" s="370">
        <f t="shared" si="1235"/>
        <v>0.5696488383810695</v>
      </c>
      <c r="F1236" s="370">
        <f t="shared" si="1235"/>
        <v>0.53087641197129309</v>
      </c>
      <c r="G1236" s="370">
        <f t="shared" si="1235"/>
        <v>0.49055949369616064</v>
      </c>
      <c r="H1236" s="370">
        <f t="shared" si="1235"/>
        <v>0.50112264370727133</v>
      </c>
      <c r="I1236" s="370">
        <f t="shared" si="1235"/>
        <v>0.5651957293536316</v>
      </c>
      <c r="J1236" s="370">
        <f t="shared" si="1235"/>
        <v>0.48523062861511224</v>
      </c>
      <c r="K1236" s="370">
        <f t="shared" si="1235"/>
        <v>0.50104348092209261</v>
      </c>
      <c r="L1236" s="370">
        <f t="shared" si="1235"/>
        <v>0.58607357345493094</v>
      </c>
      <c r="M1236" s="370">
        <f t="shared" si="1235"/>
        <v>0.63155959992716049</v>
      </c>
      <c r="N1236" s="370">
        <f t="shared" si="1235"/>
        <v>0.57944713455837826</v>
      </c>
      <c r="O1236" s="370">
        <f t="shared" si="1235"/>
        <v>0.55642932277544366</v>
      </c>
      <c r="P1236" s="370">
        <f t="shared" si="1235"/>
        <v>0.54151834707108781</v>
      </c>
      <c r="Q1236" s="370">
        <f t="shared" si="1235"/>
        <v>0.737072305267779</v>
      </c>
      <c r="R1236" s="370">
        <f t="shared" si="1235"/>
        <v>0.51382274551025076</v>
      </c>
      <c r="S1236" s="370">
        <f t="shared" si="1235"/>
        <v>0.52816081042935636</v>
      </c>
      <c r="T1236" s="370">
        <f t="shared" si="1235"/>
        <v>0.52132548596702977</v>
      </c>
      <c r="U1236" s="370">
        <f t="shared" si="1235"/>
        <v>0.50686111788298871</v>
      </c>
      <c r="V1236" s="370">
        <f t="shared" si="1235"/>
        <v>0.59364453615873103</v>
      </c>
      <c r="W1236" s="370">
        <f t="shared" si="1235"/>
        <v>0.55321524422973711</v>
      </c>
      <c r="X1236" s="370">
        <f t="shared" si="1235"/>
        <v>0.54342408463153835</v>
      </c>
      <c r="Y1236" s="370">
        <f t="shared" si="1235"/>
        <v>0.49284398037995963</v>
      </c>
      <c r="Z1236" s="370">
        <f t="shared" si="1235"/>
        <v>0.53982620953158178</v>
      </c>
      <c r="AA1236" s="370">
        <f t="shared" si="1235"/>
        <v>0.55214460828109713</v>
      </c>
      <c r="AB1236" s="370">
        <f t="shared" si="1235"/>
        <v>0.56755670099624167</v>
      </c>
      <c r="AC1236" s="370">
        <f t="shared" si="1235"/>
        <v>0.51598998324757928</v>
      </c>
      <c r="AD1236" s="370">
        <f t="shared" si="1235"/>
        <v>0.52262293188577369</v>
      </c>
      <c r="AE1236" s="370">
        <f t="shared" si="1235"/>
        <v>0.50809486697643536</v>
      </c>
      <c r="AF1236" s="370">
        <f t="shared" si="1235"/>
        <v>0.50780295589120306</v>
      </c>
      <c r="AG1236" s="370">
        <f t="shared" ref="AG1236:AH1236" si="1236">AG66*100/AG$5</f>
        <v>0.56655389907616893</v>
      </c>
      <c r="AH1236" s="370">
        <f t="shared" si="1236"/>
        <v>0.56436506785326035</v>
      </c>
      <c r="AI1236" s="370">
        <f t="shared" ref="AI1236:AJ1236" si="1237">AI66*100/AI$5</f>
        <v>0.52874793152672861</v>
      </c>
      <c r="AJ1236" s="370">
        <f t="shared" si="1237"/>
        <v>0.50333509480804417</v>
      </c>
      <c r="AK1236" s="370">
        <f t="shared" ref="AK1236:AL1236" si="1238">AK66*100/AK$5</f>
        <v>0.53619355188186058</v>
      </c>
      <c r="AL1236" s="370">
        <f t="shared" si="1238"/>
        <v>0.55045186407629865</v>
      </c>
      <c r="AM1236" s="370">
        <f t="shared" ref="AM1236:AN1236" si="1239">AM66*100/AM$5</f>
        <v>0.57520182503910033</v>
      </c>
      <c r="AN1236" s="370">
        <f t="shared" si="1239"/>
        <v>0.52620788907529525</v>
      </c>
      <c r="AO1236" s="370">
        <f t="shared" ref="AO1236:AT1236" si="1240">AO66*100/AO$5</f>
        <v>0.49822759174601428</v>
      </c>
      <c r="AP1236" s="370">
        <f t="shared" si="1240"/>
        <v>0.49316632790820158</v>
      </c>
      <c r="AQ1236" s="370">
        <f t="shared" si="1240"/>
        <v>0.51307399035055168</v>
      </c>
      <c r="AR1236" s="370">
        <f t="shared" si="1240"/>
        <v>0.52204779292286585</v>
      </c>
      <c r="AS1236" s="370">
        <f t="shared" si="1240"/>
        <v>0.50391703487289896</v>
      </c>
      <c r="AT1236" s="370">
        <f t="shared" si="1240"/>
        <v>0.50852392741912411</v>
      </c>
      <c r="AU1236" s="370">
        <f t="shared" ref="AU1236:AV1236" si="1241">AU66*100/AU$5</f>
        <v>0.51344393351865858</v>
      </c>
      <c r="AV1236" s="370">
        <f t="shared" si="1241"/>
        <v>0.45639532902047136</v>
      </c>
      <c r="AW1236" s="370">
        <f t="shared" ref="AW1236:AX1236" si="1242">AW66*100/AW$5</f>
        <v>0.52266171027373287</v>
      </c>
      <c r="AX1236" s="370">
        <f t="shared" si="1242"/>
        <v>0.67102862595550206</v>
      </c>
      <c r="AY1236" s="370">
        <f t="shared" ref="AY1236:BA1236" si="1243">AY66*100/AY$5</f>
        <v>0.67698899745932006</v>
      </c>
      <c r="AZ1236" s="370">
        <f t="shared" si="1243"/>
        <v>0.62268210027549098</v>
      </c>
      <c r="BA1236" s="370">
        <f t="shared" si="1243"/>
        <v>0.57895961829396025</v>
      </c>
      <c r="BB1236" s="667"/>
    </row>
    <row r="1237" spans="1:54" s="325" customFormat="1" ht="27.6">
      <c r="A1237" s="329"/>
      <c r="B1237" s="329" t="s">
        <v>238</v>
      </c>
      <c r="C1237" s="370">
        <f t="shared" ref="C1237:AF1237" si="1244">C67*100/C$5</f>
        <v>1.6438829350857953</v>
      </c>
      <c r="D1237" s="370">
        <f t="shared" si="1244"/>
        <v>1.4245212924866102</v>
      </c>
      <c r="E1237" s="370">
        <f t="shared" si="1244"/>
        <v>1.3276390826691968</v>
      </c>
      <c r="F1237" s="370">
        <f t="shared" si="1244"/>
        <v>1.5470798398132914</v>
      </c>
      <c r="G1237" s="370">
        <f t="shared" si="1244"/>
        <v>1.2956361392261606</v>
      </c>
      <c r="H1237" s="370">
        <f t="shared" si="1244"/>
        <v>1.391157908161694</v>
      </c>
      <c r="I1237" s="370">
        <f t="shared" si="1244"/>
        <v>1.1669746613380085</v>
      </c>
      <c r="J1237" s="370">
        <f t="shared" si="1244"/>
        <v>1.3695437540963218</v>
      </c>
      <c r="K1237" s="370">
        <f t="shared" si="1244"/>
        <v>1.460990998873535</v>
      </c>
      <c r="L1237" s="370">
        <f t="shared" si="1244"/>
        <v>1.6823652809653868</v>
      </c>
      <c r="M1237" s="370">
        <f t="shared" si="1244"/>
        <v>1.5126116206285642</v>
      </c>
      <c r="N1237" s="370">
        <f t="shared" si="1244"/>
        <v>1.338593978637775</v>
      </c>
      <c r="O1237" s="370">
        <f t="shared" si="1244"/>
        <v>1.2134035667200349</v>
      </c>
      <c r="P1237" s="370">
        <f t="shared" si="1244"/>
        <v>1.2045096343953412</v>
      </c>
      <c r="Q1237" s="370">
        <f t="shared" si="1244"/>
        <v>1.3937087680328217</v>
      </c>
      <c r="R1237" s="370">
        <f t="shared" si="1244"/>
        <v>1.7720576142787903</v>
      </c>
      <c r="S1237" s="370">
        <f t="shared" si="1244"/>
        <v>1.3568514760968242</v>
      </c>
      <c r="T1237" s="370">
        <f t="shared" si="1244"/>
        <v>1.9445620225077747</v>
      </c>
      <c r="U1237" s="370">
        <f t="shared" si="1244"/>
        <v>2.4167949612778483</v>
      </c>
      <c r="V1237" s="370">
        <f t="shared" si="1244"/>
        <v>2.0063294065235757</v>
      </c>
      <c r="W1237" s="370">
        <f t="shared" si="1244"/>
        <v>1.5874610842726784</v>
      </c>
      <c r="X1237" s="370">
        <f t="shared" si="1244"/>
        <v>1.6820998058845158</v>
      </c>
      <c r="Y1237" s="370">
        <f t="shared" si="1244"/>
        <v>1.6348471660397268</v>
      </c>
      <c r="Z1237" s="370">
        <f t="shared" si="1244"/>
        <v>1.8945850451168957</v>
      </c>
      <c r="AA1237" s="370">
        <f t="shared" si="1244"/>
        <v>1.7341827743588889</v>
      </c>
      <c r="AB1237" s="370">
        <f t="shared" si="1244"/>
        <v>1.265279240420299</v>
      </c>
      <c r="AC1237" s="370">
        <f t="shared" si="1244"/>
        <v>1.2727213141300597</v>
      </c>
      <c r="AD1237" s="370">
        <f t="shared" si="1244"/>
        <v>1.2831772522674265</v>
      </c>
      <c r="AE1237" s="370">
        <f t="shared" si="1244"/>
        <v>1.3738941969014451</v>
      </c>
      <c r="AF1237" s="370">
        <f t="shared" si="1244"/>
        <v>1.8059862290167965</v>
      </c>
      <c r="AG1237" s="370">
        <f t="shared" ref="AG1237:AH1237" si="1245">AG67*100/AG$5</f>
        <v>1.6926299998995471</v>
      </c>
      <c r="AH1237" s="370">
        <f t="shared" si="1245"/>
        <v>1.6450574970795258</v>
      </c>
      <c r="AI1237" s="370">
        <f t="shared" ref="AI1237:AJ1237" si="1246">AI67*100/AI$5</f>
        <v>1.7239841892492263</v>
      </c>
      <c r="AJ1237" s="370">
        <f t="shared" si="1246"/>
        <v>1.7656172383894861</v>
      </c>
      <c r="AK1237" s="370">
        <f t="shared" ref="AK1237:AL1237" si="1247">AK67*100/AK$5</f>
        <v>1.7902605988735221</v>
      </c>
      <c r="AL1237" s="370">
        <f t="shared" si="1247"/>
        <v>1.8870895862235237</v>
      </c>
      <c r="AM1237" s="370">
        <f t="shared" ref="AM1237:AN1237" si="1248">AM67*100/AM$5</f>
        <v>1.7752666553176593</v>
      </c>
      <c r="AN1237" s="370">
        <f t="shared" si="1248"/>
        <v>1.6849678925384253</v>
      </c>
      <c r="AO1237" s="370">
        <f t="shared" ref="AO1237:AT1237" si="1249">AO67*100/AO$5</f>
        <v>2.0267225713917019</v>
      </c>
      <c r="AP1237" s="370">
        <f t="shared" si="1249"/>
        <v>2.1018478399921361</v>
      </c>
      <c r="AQ1237" s="370">
        <f t="shared" si="1249"/>
        <v>2.0725058200344142</v>
      </c>
      <c r="AR1237" s="370">
        <f t="shared" si="1249"/>
        <v>3.0772479732487437</v>
      </c>
      <c r="AS1237" s="370">
        <f t="shared" si="1249"/>
        <v>3.3039122221821167</v>
      </c>
      <c r="AT1237" s="370">
        <f t="shared" si="1249"/>
        <v>3.2473899732559568</v>
      </c>
      <c r="AU1237" s="370">
        <f t="shared" ref="AU1237:AV1237" si="1250">AU67*100/AU$5</f>
        <v>3.3276703075039862</v>
      </c>
      <c r="AV1237" s="370">
        <f t="shared" si="1250"/>
        <v>2.6012271763602777</v>
      </c>
      <c r="AW1237" s="370">
        <f t="shared" ref="AW1237:AX1237" si="1251">AW67*100/AW$5</f>
        <v>2.5627989479154514</v>
      </c>
      <c r="AX1237" s="370">
        <f t="shared" si="1251"/>
        <v>2.8612636020931395</v>
      </c>
      <c r="AY1237" s="370">
        <f t="shared" ref="AY1237:BA1237" si="1252">AY67*100/AY$5</f>
        <v>3.2097840120952541</v>
      </c>
      <c r="AZ1237" s="370">
        <f t="shared" si="1252"/>
        <v>3.775939794176546</v>
      </c>
      <c r="BA1237" s="370">
        <f t="shared" si="1252"/>
        <v>4.2386556333228045</v>
      </c>
      <c r="BB1237" s="667"/>
    </row>
    <row r="1238" spans="1:54" s="325" customFormat="1" ht="27.6">
      <c r="A1238" s="327"/>
      <c r="B1238" s="327" t="s">
        <v>239</v>
      </c>
      <c r="C1238" s="370">
        <f t="shared" ref="C1238:AF1238" si="1253">C68*100/C$5</f>
        <v>0.9523398302230589</v>
      </c>
      <c r="D1238" s="370">
        <f t="shared" si="1253"/>
        <v>0.85823404473303366</v>
      </c>
      <c r="E1238" s="370">
        <f t="shared" si="1253"/>
        <v>0.81717792966921665</v>
      </c>
      <c r="F1238" s="370">
        <f t="shared" si="1253"/>
        <v>1.0139239585024606</v>
      </c>
      <c r="G1238" s="370">
        <f t="shared" si="1253"/>
        <v>0.8128046122280097</v>
      </c>
      <c r="H1238" s="370">
        <f t="shared" si="1253"/>
        <v>0.8872091805697313</v>
      </c>
      <c r="I1238" s="370">
        <f t="shared" si="1253"/>
        <v>0.65801823038345608</v>
      </c>
      <c r="J1238" s="370">
        <f t="shared" si="1253"/>
        <v>0.7889009694035537</v>
      </c>
      <c r="K1238" s="370">
        <f t="shared" si="1253"/>
        <v>0.91219732873592252</v>
      </c>
      <c r="L1238" s="370">
        <f t="shared" si="1253"/>
        <v>1.1094761053108291</v>
      </c>
      <c r="M1238" s="370">
        <f t="shared" si="1253"/>
        <v>0.9271298330647233</v>
      </c>
      <c r="N1238" s="370">
        <f t="shared" si="1253"/>
        <v>0.76163526735664133</v>
      </c>
      <c r="O1238" s="370">
        <f t="shared" si="1253"/>
        <v>0.67740626406972737</v>
      </c>
      <c r="P1238" s="370">
        <f t="shared" si="1253"/>
        <v>0.7057245794047956</v>
      </c>
      <c r="Q1238" s="370">
        <f t="shared" si="1253"/>
        <v>0.72675483050007383</v>
      </c>
      <c r="R1238" s="370">
        <f t="shared" si="1253"/>
        <v>1.2625421043151539</v>
      </c>
      <c r="S1238" s="370">
        <f t="shared" si="1253"/>
        <v>0.78756228465845923</v>
      </c>
      <c r="T1238" s="370">
        <f t="shared" si="1253"/>
        <v>1.36221386182099</v>
      </c>
      <c r="U1238" s="370">
        <f t="shared" si="1253"/>
        <v>1.8072424951826904</v>
      </c>
      <c r="V1238" s="370">
        <f t="shared" si="1253"/>
        <v>1.3430025595010444</v>
      </c>
      <c r="W1238" s="370">
        <f t="shared" si="1253"/>
        <v>0.90782608695652178</v>
      </c>
      <c r="X1238" s="370">
        <f t="shared" si="1253"/>
        <v>1.1156366578384727</v>
      </c>
      <c r="Y1238" s="370">
        <f t="shared" si="1253"/>
        <v>1.1240013573612833</v>
      </c>
      <c r="Z1238" s="370">
        <f t="shared" si="1253"/>
        <v>1.263504929009283</v>
      </c>
      <c r="AA1238" s="370">
        <f t="shared" si="1253"/>
        <v>1.1258111423218744</v>
      </c>
      <c r="AB1238" s="370">
        <f t="shared" si="1253"/>
        <v>0.74865334082505375</v>
      </c>
      <c r="AC1238" s="370">
        <f t="shared" si="1253"/>
        <v>0.74878887130323812</v>
      </c>
      <c r="AD1238" s="370">
        <f t="shared" si="1253"/>
        <v>0.73236187707934308</v>
      </c>
      <c r="AE1238" s="370">
        <f t="shared" si="1253"/>
        <v>0.81715404589607643</v>
      </c>
      <c r="AF1238" s="370">
        <f t="shared" si="1253"/>
        <v>1.2329195041921313</v>
      </c>
      <c r="AG1238" s="370">
        <f t="shared" ref="AG1238:AH1238" si="1254">AG68*100/AG$5</f>
        <v>1.0659532284233855</v>
      </c>
      <c r="AH1238" s="370">
        <f t="shared" si="1254"/>
        <v>0.95498336616429835</v>
      </c>
      <c r="AI1238" s="370">
        <f t="shared" ref="AI1238:AJ1238" si="1255">AI68*100/AI$5</f>
        <v>1.0292454698758482</v>
      </c>
      <c r="AJ1238" s="370">
        <f t="shared" si="1255"/>
        <v>1.115708716201929</v>
      </c>
      <c r="AK1238" s="370">
        <f t="shared" ref="AK1238:AL1238" si="1256">AK68*100/AK$5</f>
        <v>1.0849745386977891</v>
      </c>
      <c r="AL1238" s="370">
        <f t="shared" si="1256"/>
        <v>1.1906433735937341</v>
      </c>
      <c r="AM1238" s="370">
        <f t="shared" ref="AM1238:AN1238" si="1257">AM68*100/AM$5</f>
        <v>1.1137604491536646</v>
      </c>
      <c r="AN1238" s="370">
        <f t="shared" si="1257"/>
        <v>1.0499654503784124</v>
      </c>
      <c r="AO1238" s="370">
        <f t="shared" ref="AO1238:AT1238" si="1258">AO68*100/AO$5</f>
        <v>1.2954763571950889</v>
      </c>
      <c r="AP1238" s="370">
        <f t="shared" si="1258"/>
        <v>1.3789694608459468</v>
      </c>
      <c r="AQ1238" s="370">
        <f t="shared" si="1258"/>
        <v>1.2857383852356692</v>
      </c>
      <c r="AR1238" s="370">
        <f t="shared" si="1258"/>
        <v>2.1309747992397425</v>
      </c>
      <c r="AS1238" s="370">
        <f t="shared" si="1258"/>
        <v>2.3797340422143756</v>
      </c>
      <c r="AT1238" s="370">
        <f t="shared" si="1258"/>
        <v>2.3709124448162169</v>
      </c>
      <c r="AU1238" s="370">
        <f t="shared" ref="AU1238:AV1238" si="1259">AU68*100/AU$5</f>
        <v>2.3019610682408644</v>
      </c>
      <c r="AV1238" s="370">
        <f t="shared" si="1259"/>
        <v>1.8180826624310635</v>
      </c>
      <c r="AW1238" s="370">
        <f t="shared" ref="AW1238:AX1238" si="1260">AW68*100/AW$5</f>
        <v>1.7515298709287404</v>
      </c>
      <c r="AX1238" s="370">
        <f t="shared" si="1260"/>
        <v>1.9926626735545461</v>
      </c>
      <c r="AY1238" s="370">
        <f t="shared" ref="AY1238:BA1238" si="1261">AY68*100/AY$5</f>
        <v>2.4702313793618567</v>
      </c>
      <c r="AZ1238" s="370">
        <f t="shared" si="1261"/>
        <v>2.9692355505125136</v>
      </c>
      <c r="BA1238" s="370">
        <f t="shared" si="1261"/>
        <v>3.4877849079815797</v>
      </c>
      <c r="BB1238" s="667"/>
    </row>
    <row r="1239" spans="1:54" s="325" customFormat="1" ht="13.8">
      <c r="A1239" s="329"/>
      <c r="B1239" s="329" t="s">
        <v>240</v>
      </c>
      <c r="C1239" s="370">
        <f t="shared" ref="C1239:AF1239" si="1262">C69*100/C$5</f>
        <v>4.3178265788132889E-5</v>
      </c>
      <c r="D1239" s="370">
        <f t="shared" si="1262"/>
        <v>4.304730123554364E-5</v>
      </c>
      <c r="E1239" s="370">
        <f t="shared" si="1262"/>
        <v>0</v>
      </c>
      <c r="F1239" s="370">
        <f t="shared" si="1262"/>
        <v>1.5996276066931618E-4</v>
      </c>
      <c r="G1239" s="370">
        <f t="shared" si="1262"/>
        <v>2.588314205075093E-4</v>
      </c>
      <c r="H1239" s="370">
        <f t="shared" si="1262"/>
        <v>1.8115922337765575E-4</v>
      </c>
      <c r="I1239" s="370">
        <f t="shared" si="1262"/>
        <v>7.3756456916825207E-5</v>
      </c>
      <c r="J1239" s="370">
        <f t="shared" si="1262"/>
        <v>2.1883522036159604E-4</v>
      </c>
      <c r="K1239" s="370">
        <f t="shared" si="1262"/>
        <v>7.8471962556318344E-5</v>
      </c>
      <c r="L1239" s="370">
        <f t="shared" si="1262"/>
        <v>0</v>
      </c>
      <c r="M1239" s="370">
        <f t="shared" si="1262"/>
        <v>1.7018582590330381E-4</v>
      </c>
      <c r="N1239" s="370">
        <f t="shared" si="1262"/>
        <v>0</v>
      </c>
      <c r="O1239" s="370">
        <f t="shared" si="1262"/>
        <v>4.0379486413312312E-5</v>
      </c>
      <c r="P1239" s="370">
        <f t="shared" si="1262"/>
        <v>4.3121384541414861E-5</v>
      </c>
      <c r="Q1239" s="370">
        <f t="shared" si="1262"/>
        <v>8.0921370727098752E-5</v>
      </c>
      <c r="R1239" s="370">
        <f t="shared" si="1262"/>
        <v>4.3507429763780758E-5</v>
      </c>
      <c r="S1239" s="370">
        <f t="shared" si="1262"/>
        <v>3.8509720045888182E-5</v>
      </c>
      <c r="T1239" s="370">
        <f t="shared" si="1262"/>
        <v>0</v>
      </c>
      <c r="U1239" s="370">
        <f t="shared" si="1262"/>
        <v>4.1744450492751493E-5</v>
      </c>
      <c r="V1239" s="370">
        <f t="shared" si="1262"/>
        <v>0</v>
      </c>
      <c r="W1239" s="370">
        <f t="shared" si="1262"/>
        <v>4.2941492216854536E-5</v>
      </c>
      <c r="X1239" s="370">
        <f t="shared" si="1262"/>
        <v>0</v>
      </c>
      <c r="Y1239" s="370">
        <f t="shared" si="1262"/>
        <v>7.8099038171295401E-5</v>
      </c>
      <c r="Z1239" s="370">
        <f t="shared" si="1262"/>
        <v>4.6368854967495429E-5</v>
      </c>
      <c r="AA1239" s="370">
        <f t="shared" si="1262"/>
        <v>0</v>
      </c>
      <c r="AB1239" s="370">
        <f t="shared" si="1262"/>
        <v>0</v>
      </c>
      <c r="AC1239" s="370">
        <f t="shared" si="1262"/>
        <v>0</v>
      </c>
      <c r="AD1239" s="370">
        <f t="shared" si="1262"/>
        <v>0</v>
      </c>
      <c r="AE1239" s="370">
        <f t="shared" si="1262"/>
        <v>0</v>
      </c>
      <c r="AF1239" s="370">
        <f t="shared" si="1262"/>
        <v>0</v>
      </c>
      <c r="AG1239" s="370">
        <f t="shared" ref="AG1239:AH1239" si="1263">AG69*100/AG$5</f>
        <v>3.7204747772272716E-5</v>
      </c>
      <c r="AH1239" s="370">
        <f t="shared" si="1263"/>
        <v>0</v>
      </c>
      <c r="AI1239" s="370">
        <f t="shared" ref="AI1239:AJ1239" si="1264">AI69*100/AI$5</f>
        <v>0</v>
      </c>
      <c r="AJ1239" s="370">
        <f t="shared" si="1264"/>
        <v>0</v>
      </c>
      <c r="AK1239" s="370">
        <f t="shared" ref="AK1239:AL1239" si="1265">AK69*100/AK$5</f>
        <v>0</v>
      </c>
      <c r="AL1239" s="370">
        <f t="shared" si="1265"/>
        <v>0</v>
      </c>
      <c r="AM1239" s="370">
        <f t="shared" ref="AM1239:AN1239" si="1266">AM69*100/AM$5</f>
        <v>0</v>
      </c>
      <c r="AN1239" s="370">
        <f t="shared" si="1266"/>
        <v>4.0838796202972081E-5</v>
      </c>
      <c r="AO1239" s="370">
        <f t="shared" ref="AO1239:AT1239" si="1267">AO69*100/AO$5</f>
        <v>3.5257773104947578E-5</v>
      </c>
      <c r="AP1239" s="370">
        <f t="shared" si="1267"/>
        <v>3.4857670901060335E-5</v>
      </c>
      <c r="AQ1239" s="370">
        <f t="shared" si="1267"/>
        <v>0</v>
      </c>
      <c r="AR1239" s="370">
        <f t="shared" si="1267"/>
        <v>7.294736154864331E-5</v>
      </c>
      <c r="AS1239" s="370">
        <f t="shared" si="1267"/>
        <v>0</v>
      </c>
      <c r="AT1239" s="370">
        <f t="shared" si="1267"/>
        <v>0</v>
      </c>
      <c r="AU1239" s="370">
        <f t="shared" ref="AU1239:AV1239" si="1268">AU69*100/AU$5</f>
        <v>0</v>
      </c>
      <c r="AV1239" s="370">
        <f t="shared" si="1268"/>
        <v>0</v>
      </c>
      <c r="AW1239" s="370">
        <f t="shared" ref="AW1239:AX1239" si="1269">AW69*100/AW$5</f>
        <v>3.314278441811876E-5</v>
      </c>
      <c r="AX1239" s="370">
        <f t="shared" si="1269"/>
        <v>0</v>
      </c>
      <c r="AY1239" s="370">
        <f t="shared" ref="AY1239:BA1239" si="1270">AY69*100/AY$5</f>
        <v>0</v>
      </c>
      <c r="AZ1239" s="370">
        <f t="shared" si="1270"/>
        <v>6.1970750425506665E-5</v>
      </c>
      <c r="BA1239" s="370">
        <f t="shared" si="1270"/>
        <v>0</v>
      </c>
      <c r="BB1239" s="667"/>
    </row>
    <row r="1240" spans="1:54" s="325" customFormat="1" ht="27.6">
      <c r="A1240" s="327"/>
      <c r="B1240" s="327" t="s">
        <v>241</v>
      </c>
      <c r="C1240" s="370">
        <f t="shared" ref="C1240:AF1240" si="1271">C70*100/C$5</f>
        <v>0.69149992659694814</v>
      </c>
      <c r="D1240" s="370">
        <f t="shared" si="1271"/>
        <v>0.56624420045234103</v>
      </c>
      <c r="E1240" s="370">
        <f t="shared" si="1271"/>
        <v>0.51042385767207799</v>
      </c>
      <c r="F1240" s="370">
        <f t="shared" si="1271"/>
        <v>0.53295592785999424</v>
      </c>
      <c r="G1240" s="370">
        <f t="shared" si="1271"/>
        <v>0.48260967149485873</v>
      </c>
      <c r="H1240" s="370">
        <f t="shared" si="1271"/>
        <v>0.50376756836858516</v>
      </c>
      <c r="I1240" s="370">
        <f t="shared" si="1271"/>
        <v>0.50888267449763558</v>
      </c>
      <c r="J1240" s="370">
        <f t="shared" si="1271"/>
        <v>0.5804239494724065</v>
      </c>
      <c r="K1240" s="370">
        <f t="shared" si="1271"/>
        <v>0.54871519817505598</v>
      </c>
      <c r="L1240" s="370">
        <f t="shared" si="1271"/>
        <v>0.57288917565455799</v>
      </c>
      <c r="M1240" s="370">
        <f t="shared" si="1271"/>
        <v>0.58526905528146178</v>
      </c>
      <c r="N1240" s="370">
        <f t="shared" si="1271"/>
        <v>0.57695871128113363</v>
      </c>
      <c r="O1240" s="370">
        <f t="shared" si="1271"/>
        <v>0.53595692316389421</v>
      </c>
      <c r="P1240" s="370">
        <f t="shared" si="1271"/>
        <v>0.49874193360600427</v>
      </c>
      <c r="Q1240" s="370">
        <f t="shared" si="1271"/>
        <v>0.66683255547665721</v>
      </c>
      <c r="R1240" s="370">
        <f t="shared" si="1271"/>
        <v>0.5094720025338727</v>
      </c>
      <c r="S1240" s="370">
        <f t="shared" si="1271"/>
        <v>0.56925068171831905</v>
      </c>
      <c r="T1240" s="370">
        <f t="shared" si="1271"/>
        <v>0.58234816068678463</v>
      </c>
      <c r="U1240" s="370">
        <f t="shared" si="1271"/>
        <v>0.60951072164466458</v>
      </c>
      <c r="V1240" s="370">
        <f t="shared" si="1271"/>
        <v>0.6633268470225312</v>
      </c>
      <c r="W1240" s="370">
        <f t="shared" si="1271"/>
        <v>0.67954911433172305</v>
      </c>
      <c r="X1240" s="370">
        <f t="shared" si="1271"/>
        <v>0.56646314804604325</v>
      </c>
      <c r="Y1240" s="370">
        <f t="shared" si="1271"/>
        <v>0.51076770964027207</v>
      </c>
      <c r="Z1240" s="370">
        <f t="shared" si="1271"/>
        <v>0.63103374725264527</v>
      </c>
      <c r="AA1240" s="370">
        <f t="shared" si="1271"/>
        <v>0.60837163203701461</v>
      </c>
      <c r="AB1240" s="370">
        <f t="shared" si="1271"/>
        <v>0.51662589959524519</v>
      </c>
      <c r="AC1240" s="370">
        <f t="shared" si="1271"/>
        <v>0.5239324428268215</v>
      </c>
      <c r="AD1240" s="370">
        <f t="shared" si="1271"/>
        <v>0.55081537518808332</v>
      </c>
      <c r="AE1240" s="370">
        <f t="shared" si="1271"/>
        <v>0.55674015100536867</v>
      </c>
      <c r="AF1240" s="370">
        <f t="shared" si="1271"/>
        <v>0.57306672482466514</v>
      </c>
      <c r="AG1240" s="370">
        <f t="shared" ref="AG1240:AH1240" si="1272">AG70*100/AG$5</f>
        <v>0.62663956672838927</v>
      </c>
      <c r="AH1240" s="370">
        <f t="shared" si="1272"/>
        <v>0.69003513927035709</v>
      </c>
      <c r="AI1240" s="370">
        <f t="shared" ref="AI1240:AJ1240" si="1273">AI70*100/AI$5</f>
        <v>0.69473871937337794</v>
      </c>
      <c r="AJ1240" s="370">
        <f t="shared" si="1273"/>
        <v>0.64990852218755701</v>
      </c>
      <c r="AK1240" s="370">
        <f t="shared" ref="AK1240:AL1240" si="1274">AK70*100/AK$5</f>
        <v>0.70528606017573314</v>
      </c>
      <c r="AL1240" s="370">
        <f t="shared" si="1274"/>
        <v>0.69640562482090629</v>
      </c>
      <c r="AM1240" s="370">
        <f t="shared" ref="AM1240:AN1240" si="1275">AM70*100/AM$5</f>
        <v>0.66150620616399469</v>
      </c>
      <c r="AN1240" s="370">
        <f t="shared" si="1275"/>
        <v>0.63496160336380991</v>
      </c>
      <c r="AO1240" s="370">
        <f t="shared" ref="AO1240:AT1240" si="1276">AO70*100/AO$5</f>
        <v>0.73121095642350786</v>
      </c>
      <c r="AP1240" s="370">
        <f t="shared" si="1276"/>
        <v>0.72280866380438713</v>
      </c>
      <c r="AQ1240" s="370">
        <f t="shared" si="1276"/>
        <v>0.78676743479874489</v>
      </c>
      <c r="AR1240" s="370">
        <f t="shared" si="1276"/>
        <v>0.9462002266474524</v>
      </c>
      <c r="AS1240" s="370">
        <f t="shared" si="1276"/>
        <v>0.92417817996774099</v>
      </c>
      <c r="AT1240" s="370">
        <f t="shared" si="1276"/>
        <v>0.87644386696311205</v>
      </c>
      <c r="AU1240" s="370">
        <f t="shared" ref="AU1240:AV1240" si="1277">AU70*100/AU$5</f>
        <v>1.0256755641838593</v>
      </c>
      <c r="AV1240" s="370">
        <f t="shared" si="1277"/>
        <v>0.78311352775710319</v>
      </c>
      <c r="AW1240" s="370">
        <f t="shared" ref="AW1240:AX1240" si="1278">AW70*100/AW$5</f>
        <v>0.81123593420229301</v>
      </c>
      <c r="AX1240" s="370">
        <f t="shared" si="1278"/>
        <v>0.86860092853859339</v>
      </c>
      <c r="AY1240" s="370">
        <f t="shared" ref="AY1240:BA1240" si="1279">AY70*100/AY$5</f>
        <v>0.73955263273339722</v>
      </c>
      <c r="AZ1240" s="370">
        <f t="shared" si="1279"/>
        <v>0.80664227291360746</v>
      </c>
      <c r="BA1240" s="370">
        <f t="shared" si="1279"/>
        <v>0.75087072534122457</v>
      </c>
      <c r="BB1240" s="667"/>
    </row>
    <row r="1241" spans="1:54" s="325" customFormat="1" ht="27.6">
      <c r="A1241" s="329"/>
      <c r="B1241" s="329" t="s">
        <v>242</v>
      </c>
      <c r="C1241" s="370">
        <f t="shared" ref="C1241:AF1241" si="1280">C71*100/C$5</f>
        <v>1.8717778219155607</v>
      </c>
      <c r="D1241" s="370">
        <f t="shared" si="1280"/>
        <v>1.6901231411099145</v>
      </c>
      <c r="E1241" s="370">
        <f t="shared" si="1280"/>
        <v>1.7808146120111097</v>
      </c>
      <c r="F1241" s="370">
        <f t="shared" si="1280"/>
        <v>1.6089854281923168</v>
      </c>
      <c r="G1241" s="370">
        <f t="shared" si="1280"/>
        <v>1.7159044142959248</v>
      </c>
      <c r="H1241" s="370">
        <f t="shared" si="1280"/>
        <v>1.5195997975364519</v>
      </c>
      <c r="I1241" s="370">
        <f t="shared" si="1280"/>
        <v>1.5799370636153129</v>
      </c>
      <c r="J1241" s="370">
        <f t="shared" si="1280"/>
        <v>1.6670137636411846</v>
      </c>
      <c r="K1241" s="370">
        <f t="shared" si="1280"/>
        <v>1.6880888585115201</v>
      </c>
      <c r="L1241" s="370">
        <f t="shared" si="1280"/>
        <v>1.9229353887749301</v>
      </c>
      <c r="M1241" s="370">
        <f t="shared" si="1280"/>
        <v>1.8015871530123742</v>
      </c>
      <c r="N1241" s="370">
        <f t="shared" si="1280"/>
        <v>1.7932200241643674</v>
      </c>
      <c r="O1241" s="370">
        <f t="shared" si="1280"/>
        <v>1.8921019743549883</v>
      </c>
      <c r="P1241" s="370">
        <f t="shared" si="1280"/>
        <v>1.7187752664362548</v>
      </c>
      <c r="Q1241" s="370">
        <f t="shared" si="1280"/>
        <v>1.782738257803349</v>
      </c>
      <c r="R1241" s="370">
        <f t="shared" si="1280"/>
        <v>1.7630080688879239</v>
      </c>
      <c r="S1241" s="370">
        <f t="shared" si="1280"/>
        <v>1.8885551807704022</v>
      </c>
      <c r="T1241" s="370">
        <f t="shared" si="1280"/>
        <v>1.7148800220742892</v>
      </c>
      <c r="U1241" s="370">
        <f t="shared" si="1280"/>
        <v>1.7195374046974197</v>
      </c>
      <c r="V1241" s="370">
        <f t="shared" si="1280"/>
        <v>1.9228619340413637</v>
      </c>
      <c r="W1241" s="370">
        <f t="shared" si="1280"/>
        <v>2.7424154589371978</v>
      </c>
      <c r="X1241" s="370">
        <f t="shared" si="1280"/>
        <v>3.8621246483647433</v>
      </c>
      <c r="Y1241" s="370">
        <f t="shared" si="1280"/>
        <v>3.9517332324293761</v>
      </c>
      <c r="Z1241" s="370">
        <f t="shared" si="1280"/>
        <v>1.7267761589895299</v>
      </c>
      <c r="AA1241" s="370">
        <f t="shared" si="1280"/>
        <v>1.7838976286967483</v>
      </c>
      <c r="AB1241" s="370">
        <f t="shared" si="1280"/>
        <v>1.6876978773084985</v>
      </c>
      <c r="AC1241" s="370">
        <f t="shared" si="1280"/>
        <v>1.5500905093391373</v>
      </c>
      <c r="AD1241" s="370">
        <f t="shared" si="1280"/>
        <v>1.6385704706814632</v>
      </c>
      <c r="AE1241" s="370">
        <f t="shared" si="1280"/>
        <v>1.8155255720847026</v>
      </c>
      <c r="AF1241" s="370">
        <f t="shared" si="1280"/>
        <v>1.6609465214247179</v>
      </c>
      <c r="AG1241" s="370">
        <f t="shared" ref="AG1241:AH1241" si="1281">AG71*100/AG$5</f>
        <v>1.7856790740780011</v>
      </c>
      <c r="AH1241" s="370">
        <f t="shared" si="1281"/>
        <v>1.9250175072485467</v>
      </c>
      <c r="AI1241" s="370">
        <f t="shared" ref="AI1241:AJ1241" si="1282">AI71*100/AI$5</f>
        <v>1.7557461536458396</v>
      </c>
      <c r="AJ1241" s="370">
        <f t="shared" si="1282"/>
        <v>1.7433916781306609</v>
      </c>
      <c r="AK1241" s="370">
        <f t="shared" ref="AK1241:AL1241" si="1283">AK71*100/AK$5</f>
        <v>1.8692146025156944</v>
      </c>
      <c r="AL1241" s="370">
        <f t="shared" si="1283"/>
        <v>1.8502358557574214</v>
      </c>
      <c r="AM1241" s="370">
        <f t="shared" ref="AM1241:AN1241" si="1284">AM71*100/AM$5</f>
        <v>2.0354778877939204</v>
      </c>
      <c r="AN1241" s="370">
        <f t="shared" si="1284"/>
        <v>1.7737514354836865</v>
      </c>
      <c r="AO1241" s="370">
        <f t="shared" ref="AO1241:AT1241" si="1285">AO71*100/AO$5</f>
        <v>1.7996625125958394</v>
      </c>
      <c r="AP1241" s="370">
        <f t="shared" si="1285"/>
        <v>1.8668722804480886</v>
      </c>
      <c r="AQ1241" s="370">
        <f t="shared" si="1285"/>
        <v>1.9817470225041331</v>
      </c>
      <c r="AR1241" s="370">
        <f t="shared" si="1285"/>
        <v>2.1249201682312053</v>
      </c>
      <c r="AS1241" s="370">
        <f t="shared" si="1285"/>
        <v>2.119954902256374</v>
      </c>
      <c r="AT1241" s="370">
        <f t="shared" si="1285"/>
        <v>1.9873735801168391</v>
      </c>
      <c r="AU1241" s="370">
        <f t="shared" ref="AU1241:AV1241" si="1286">AU71*100/AU$5</f>
        <v>1.9693186352837375</v>
      </c>
      <c r="AV1241" s="370">
        <f t="shared" si="1286"/>
        <v>1.8923255308086215</v>
      </c>
      <c r="AW1241" s="370">
        <f t="shared" ref="AW1241:AX1241" si="1287">AW71*100/AW$5</f>
        <v>1.9762710920680038</v>
      </c>
      <c r="AX1241" s="370">
        <f t="shared" si="1287"/>
        <v>2.0763363367055527</v>
      </c>
      <c r="AY1241" s="370">
        <f t="shared" ref="AY1241:BA1241" si="1288">AY71*100/AY$5</f>
        <v>2.1083256944721218</v>
      </c>
      <c r="AZ1241" s="370">
        <f t="shared" si="1288"/>
        <v>2.0877635964601069</v>
      </c>
      <c r="BA1241" s="370">
        <f t="shared" si="1288"/>
        <v>1.9952130887267046</v>
      </c>
      <c r="BB1241" s="667"/>
    </row>
    <row r="1242" spans="1:54" s="325" customFormat="1" ht="27.6">
      <c r="A1242" s="327"/>
      <c r="B1242" s="327" t="s">
        <v>243</v>
      </c>
      <c r="C1242" s="370">
        <f t="shared" ref="C1242:AF1242" si="1289">C72*100/C$5</f>
        <v>1.151218922443199</v>
      </c>
      <c r="D1242" s="370">
        <f t="shared" si="1289"/>
        <v>0.85272399017488398</v>
      </c>
      <c r="E1242" s="370">
        <f t="shared" si="1289"/>
        <v>0.85063183879765836</v>
      </c>
      <c r="F1242" s="370">
        <f t="shared" si="1289"/>
        <v>0.92706417945902198</v>
      </c>
      <c r="G1242" s="370">
        <f t="shared" si="1289"/>
        <v>0.89699877572738096</v>
      </c>
      <c r="H1242" s="370">
        <f t="shared" si="1289"/>
        <v>0.88768019455051317</v>
      </c>
      <c r="I1242" s="370">
        <f t="shared" si="1289"/>
        <v>0.97638797666493216</v>
      </c>
      <c r="J1242" s="370">
        <f t="shared" si="1289"/>
        <v>0.91221461607731302</v>
      </c>
      <c r="K1242" s="370">
        <f t="shared" si="1289"/>
        <v>0.98239049924254929</v>
      </c>
      <c r="L1242" s="370">
        <f t="shared" si="1289"/>
        <v>1.1472232168214855</v>
      </c>
      <c r="M1242" s="370">
        <f t="shared" si="1289"/>
        <v>1.0507698355834736</v>
      </c>
      <c r="N1242" s="370">
        <f t="shared" si="1289"/>
        <v>0.98937043335447017</v>
      </c>
      <c r="O1242" s="370">
        <f t="shared" si="1289"/>
        <v>1.0970298868768689</v>
      </c>
      <c r="P1242" s="370">
        <f t="shared" si="1289"/>
        <v>1.0178371607155563</v>
      </c>
      <c r="Q1242" s="370">
        <f t="shared" si="1289"/>
        <v>1.0548909887984594</v>
      </c>
      <c r="R1242" s="370">
        <f t="shared" si="1289"/>
        <v>1.1232313142115278</v>
      </c>
      <c r="S1242" s="370">
        <f t="shared" si="1289"/>
        <v>1.0218939311376887</v>
      </c>
      <c r="T1242" s="370">
        <f t="shared" si="1289"/>
        <v>0.99452673548282811</v>
      </c>
      <c r="U1242" s="370">
        <f t="shared" si="1289"/>
        <v>1.1210889624333342</v>
      </c>
      <c r="V1242" s="370">
        <f t="shared" si="1289"/>
        <v>1.1452611405540121</v>
      </c>
      <c r="W1242" s="370">
        <f t="shared" si="1289"/>
        <v>1.0862909286097693</v>
      </c>
      <c r="X1242" s="370">
        <f t="shared" si="1289"/>
        <v>0.99671869138119795</v>
      </c>
      <c r="Y1242" s="370">
        <f t="shared" si="1289"/>
        <v>0.97541793724039394</v>
      </c>
      <c r="Z1242" s="370">
        <f t="shared" si="1289"/>
        <v>1.0418618022646549</v>
      </c>
      <c r="AA1242" s="370">
        <f t="shared" si="1289"/>
        <v>1.1137398038884005</v>
      </c>
      <c r="AB1242" s="370">
        <f t="shared" si="1289"/>
        <v>0.95645605735876482</v>
      </c>
      <c r="AC1242" s="370">
        <f t="shared" si="1289"/>
        <v>0.9389837892857763</v>
      </c>
      <c r="AD1242" s="370">
        <f t="shared" si="1289"/>
        <v>1.2016477540688555</v>
      </c>
      <c r="AE1242" s="370">
        <f t="shared" si="1289"/>
        <v>1.0343627290398547</v>
      </c>
      <c r="AF1242" s="370">
        <f t="shared" si="1289"/>
        <v>1.1964751005603174</v>
      </c>
      <c r="AG1242" s="370">
        <f t="shared" ref="AG1242:AH1242" si="1290">AG72*100/AG$5</f>
        <v>1.166554866399611</v>
      </c>
      <c r="AH1242" s="370">
        <f t="shared" si="1290"/>
        <v>1.084474618778688</v>
      </c>
      <c r="AI1242" s="370">
        <f t="shared" ref="AI1242:AJ1242" si="1291">AI72*100/AI$5</f>
        <v>1.1203095864316046</v>
      </c>
      <c r="AJ1242" s="370">
        <f t="shared" si="1291"/>
        <v>1.325392648562741</v>
      </c>
      <c r="AK1242" s="370">
        <f t="shared" ref="AK1242:AL1242" si="1292">AK72*100/AK$5</f>
        <v>1.2602633384917137</v>
      </c>
      <c r="AL1242" s="370">
        <f t="shared" si="1292"/>
        <v>1.0943690909223742</v>
      </c>
      <c r="AM1242" s="370">
        <f t="shared" ref="AM1242:AN1242" si="1293">AM72*100/AM$5</f>
        <v>1.3658493526800533</v>
      </c>
      <c r="AN1242" s="370">
        <f t="shared" si="1293"/>
        <v>1.0726309822710616</v>
      </c>
      <c r="AO1242" s="370">
        <f t="shared" ref="AO1242:AT1242" si="1294">AO72*100/AO$5</f>
        <v>1.0834713675150391</v>
      </c>
      <c r="AP1242" s="370">
        <f t="shared" si="1294"/>
        <v>1.1401595575027823</v>
      </c>
      <c r="AQ1242" s="370">
        <f t="shared" si="1294"/>
        <v>1.1376227268126455</v>
      </c>
      <c r="AR1242" s="370">
        <f t="shared" si="1294"/>
        <v>1.2989371934159171</v>
      </c>
      <c r="AS1242" s="370">
        <f t="shared" si="1294"/>
        <v>1.3831531759158799</v>
      </c>
      <c r="AT1242" s="370">
        <f t="shared" si="1294"/>
        <v>1.2414352580404644</v>
      </c>
      <c r="AU1242" s="370">
        <f t="shared" ref="AU1242:AV1242" si="1295">AU72*100/AU$5</f>
        <v>1.1373421270190316</v>
      </c>
      <c r="AV1242" s="370">
        <f t="shared" si="1295"/>
        <v>1.1397333825806897</v>
      </c>
      <c r="AW1242" s="370">
        <f t="shared" ref="AW1242:AX1242" si="1296">AW72*100/AW$5</f>
        <v>1.2312212983486939</v>
      </c>
      <c r="AX1242" s="370">
        <f t="shared" si="1296"/>
        <v>1.258656808884572</v>
      </c>
      <c r="AY1242" s="370">
        <f t="shared" ref="AY1242:BA1242" si="1297">AY72*100/AY$5</f>
        <v>1.1994899716112488</v>
      </c>
      <c r="AZ1242" s="370">
        <f t="shared" si="1297"/>
        <v>1.1331661569056022</v>
      </c>
      <c r="BA1242" s="370">
        <f t="shared" si="1297"/>
        <v>1.0703271766055427</v>
      </c>
      <c r="BB1242" s="667"/>
    </row>
    <row r="1243" spans="1:54" s="325" customFormat="1" ht="13.8">
      <c r="A1243" s="329"/>
      <c r="B1243" s="329" t="s">
        <v>244</v>
      </c>
      <c r="C1243" s="370">
        <f t="shared" ref="C1243:AF1243" si="1298">C73*100/C$5</f>
        <v>7.2194060397758192E-2</v>
      </c>
      <c r="D1243" s="370">
        <f t="shared" si="1298"/>
        <v>6.0266221729761101E-2</v>
      </c>
      <c r="E1243" s="370">
        <f t="shared" si="1298"/>
        <v>7.7387805397454448E-2</v>
      </c>
      <c r="F1243" s="370">
        <f t="shared" si="1298"/>
        <v>9.5657730880251077E-2</v>
      </c>
      <c r="G1243" s="370">
        <f t="shared" si="1298"/>
        <v>5.1877211853147927E-2</v>
      </c>
      <c r="H1243" s="370">
        <f t="shared" si="1298"/>
        <v>6.2463700220615696E-2</v>
      </c>
      <c r="I1243" s="370">
        <f t="shared" si="1298"/>
        <v>4.9601217276564954E-2</v>
      </c>
      <c r="J1243" s="370">
        <f t="shared" si="1298"/>
        <v>6.473875269030549E-2</v>
      </c>
      <c r="K1243" s="370">
        <f t="shared" si="1298"/>
        <v>7.4195240596998988E-2</v>
      </c>
      <c r="L1243" s="370">
        <f t="shared" si="1298"/>
        <v>4.898997127878274E-2</v>
      </c>
      <c r="M1243" s="370">
        <f t="shared" si="1298"/>
        <v>5.4842382397339649E-2</v>
      </c>
      <c r="N1243" s="370">
        <f t="shared" si="1298"/>
        <v>6.1943965151409451E-2</v>
      </c>
      <c r="O1243" s="370">
        <f t="shared" si="1298"/>
        <v>4.6880583725855594E-2</v>
      </c>
      <c r="P1243" s="370">
        <f t="shared" si="1298"/>
        <v>4.4328783308574475E-2</v>
      </c>
      <c r="Q1243" s="370">
        <f t="shared" si="1298"/>
        <v>9.2412205370346778E-2</v>
      </c>
      <c r="R1243" s="370">
        <f t="shared" si="1298"/>
        <v>5.7342792428663039E-2</v>
      </c>
      <c r="S1243" s="370">
        <f t="shared" si="1298"/>
        <v>6.049877019209033E-2</v>
      </c>
      <c r="T1243" s="370">
        <f t="shared" si="1298"/>
        <v>4.183828868745737E-2</v>
      </c>
      <c r="U1243" s="370">
        <f t="shared" si="1298"/>
        <v>4.2829806205563037E-2</v>
      </c>
      <c r="V1243" s="370">
        <f t="shared" si="1298"/>
        <v>6.0562249671131434E-2</v>
      </c>
      <c r="W1243" s="370">
        <f t="shared" si="1298"/>
        <v>5.2989801395598495E-2</v>
      </c>
      <c r="X1243" s="370">
        <f t="shared" si="1298"/>
        <v>5.5260661978058699E-2</v>
      </c>
      <c r="Y1243" s="370">
        <f t="shared" si="1298"/>
        <v>4.7757561841747141E-2</v>
      </c>
      <c r="Z1243" s="370">
        <f t="shared" si="1298"/>
        <v>4.1731969470745887E-2</v>
      </c>
      <c r="AA1243" s="370">
        <f t="shared" si="1298"/>
        <v>4.4195393672553832E-2</v>
      </c>
      <c r="AB1243" s="370">
        <f t="shared" si="1298"/>
        <v>4.0374541160162439E-2</v>
      </c>
      <c r="AC1243" s="370">
        <f t="shared" si="1298"/>
        <v>3.527840055828551E-2</v>
      </c>
      <c r="AD1243" s="370">
        <f t="shared" si="1298"/>
        <v>3.3846973182289214E-2</v>
      </c>
      <c r="AE1243" s="370">
        <f t="shared" si="1298"/>
        <v>3.4847999255735035E-2</v>
      </c>
      <c r="AF1243" s="370">
        <f t="shared" si="1298"/>
        <v>3.808419682109692E-2</v>
      </c>
      <c r="AG1243" s="370">
        <f t="shared" ref="AG1243:AH1243" si="1299">AG73*100/AG$5</f>
        <v>3.9399827890836805E-2</v>
      </c>
      <c r="AH1243" s="370">
        <f t="shared" si="1299"/>
        <v>3.5053488738433128E-2</v>
      </c>
      <c r="AI1243" s="370">
        <f t="shared" ref="AI1243:AJ1243" si="1300">AI73*100/AI$5</f>
        <v>4.1507560925760655E-2</v>
      </c>
      <c r="AJ1243" s="370">
        <f t="shared" si="1300"/>
        <v>4.8521604001033107E-2</v>
      </c>
      <c r="AK1243" s="370">
        <f t="shared" ref="AK1243:AL1243" si="1301">AK73*100/AK$5</f>
        <v>5.9429839858989558E-2</v>
      </c>
      <c r="AL1243" s="370">
        <f t="shared" si="1301"/>
        <v>4.0790747927789424E-2</v>
      </c>
      <c r="AM1243" s="370">
        <f t="shared" ref="AM1243:AN1243" si="1302">AM73*100/AM$5</f>
        <v>3.8423437406699845E-2</v>
      </c>
      <c r="AN1243" s="370">
        <f t="shared" si="1302"/>
        <v>2.7280315863585352E-2</v>
      </c>
      <c r="AO1243" s="370">
        <f t="shared" ref="AO1243:AT1243" si="1303">AO73*100/AO$5</f>
        <v>6.8646884235332939E-2</v>
      </c>
      <c r="AP1243" s="370">
        <f t="shared" si="1303"/>
        <v>0.12876423630851688</v>
      </c>
      <c r="AQ1243" s="370">
        <f t="shared" si="1303"/>
        <v>3.1073922871891767E-2</v>
      </c>
      <c r="AR1243" s="370">
        <f t="shared" si="1303"/>
        <v>4.7889942856684332E-2</v>
      </c>
      <c r="AS1243" s="370">
        <f t="shared" si="1303"/>
        <v>5.7823064254376187E-2</v>
      </c>
      <c r="AT1243" s="370">
        <f t="shared" si="1303"/>
        <v>5.9883766921203535E-2</v>
      </c>
      <c r="AU1243" s="370">
        <f t="shared" ref="AU1243:AV1243" si="1304">AU73*100/AU$5</f>
        <v>4.3979653517109467E-2</v>
      </c>
      <c r="AV1243" s="370">
        <f t="shared" si="1304"/>
        <v>3.8051019352103928E-2</v>
      </c>
      <c r="AW1243" s="370">
        <f t="shared" ref="AW1243:AX1243" si="1305">AW73*100/AW$5</f>
        <v>3.6125635015749454E-2</v>
      </c>
      <c r="AX1243" s="370">
        <f t="shared" si="1305"/>
        <v>4.2451576855796473E-2</v>
      </c>
      <c r="AY1243" s="370">
        <f t="shared" ref="AY1243:BA1243" si="1306">AY73*100/AY$5</f>
        <v>4.56467953053762E-2</v>
      </c>
      <c r="AZ1243" s="370">
        <f t="shared" si="1306"/>
        <v>3.7709201633920802E-2</v>
      </c>
      <c r="BA1243" s="370">
        <f t="shared" si="1306"/>
        <v>2.659972402786321E-2</v>
      </c>
      <c r="BB1243" s="667"/>
    </row>
    <row r="1244" spans="1:54" s="325" customFormat="1" ht="13.8">
      <c r="A1244" s="327"/>
      <c r="B1244" s="327" t="s">
        <v>245</v>
      </c>
      <c r="C1244" s="370">
        <f t="shared" ref="C1244:AF1244" si="1307">C74*100/C$5</f>
        <v>0.32923427663451327</v>
      </c>
      <c r="D1244" s="370">
        <f t="shared" si="1307"/>
        <v>0.33714646327677777</v>
      </c>
      <c r="E1244" s="370">
        <f t="shared" si="1307"/>
        <v>0.32928045005018086</v>
      </c>
      <c r="F1244" s="370">
        <f t="shared" si="1307"/>
        <v>0.28189437498950243</v>
      </c>
      <c r="G1244" s="370">
        <f t="shared" si="1307"/>
        <v>0.29462410837197628</v>
      </c>
      <c r="H1244" s="370">
        <f t="shared" si="1307"/>
        <v>0.30010836944742453</v>
      </c>
      <c r="I1244" s="370">
        <f t="shared" si="1307"/>
        <v>0.24984999780574541</v>
      </c>
      <c r="J1244" s="370">
        <f t="shared" si="1307"/>
        <v>0.28937310639148384</v>
      </c>
      <c r="K1244" s="370">
        <f t="shared" si="1307"/>
        <v>0.26445051381479284</v>
      </c>
      <c r="L1244" s="370">
        <f t="shared" si="1307"/>
        <v>0.30446025468463783</v>
      </c>
      <c r="M1244" s="370">
        <f t="shared" si="1307"/>
        <v>0.32590585660482674</v>
      </c>
      <c r="N1244" s="370">
        <f t="shared" si="1307"/>
        <v>0.33749240697629468</v>
      </c>
      <c r="O1244" s="370">
        <f t="shared" si="1307"/>
        <v>0.31419278378198306</v>
      </c>
      <c r="P1244" s="370">
        <f t="shared" si="1307"/>
        <v>0.29525211995506756</v>
      </c>
      <c r="Q1244" s="370">
        <f t="shared" si="1307"/>
        <v>0.29010311405664901</v>
      </c>
      <c r="R1244" s="370">
        <f t="shared" si="1307"/>
        <v>0.30720596156205593</v>
      </c>
      <c r="S1244" s="370">
        <f t="shared" si="1307"/>
        <v>0.30892497420811499</v>
      </c>
      <c r="T1244" s="370">
        <f t="shared" si="1307"/>
        <v>0.31388920976248508</v>
      </c>
      <c r="U1244" s="370">
        <f t="shared" si="1307"/>
        <v>0.30974382265621608</v>
      </c>
      <c r="V1244" s="370">
        <f t="shared" si="1307"/>
        <v>0.34929414088603283</v>
      </c>
      <c r="W1244" s="370">
        <f t="shared" si="1307"/>
        <v>0.29702630166398281</v>
      </c>
      <c r="X1244" s="370">
        <f t="shared" si="1307"/>
        <v>0.31237164615142166</v>
      </c>
      <c r="Y1244" s="370">
        <f t="shared" si="1307"/>
        <v>0.28103938885940655</v>
      </c>
      <c r="Z1244" s="370">
        <f t="shared" si="1307"/>
        <v>0.34730272370654081</v>
      </c>
      <c r="AA1244" s="370">
        <f t="shared" si="1307"/>
        <v>0.26926232209666445</v>
      </c>
      <c r="AB1244" s="370">
        <f t="shared" si="1307"/>
        <v>0.31420645521622242</v>
      </c>
      <c r="AC1244" s="370">
        <f t="shared" si="1307"/>
        <v>0.22639865363743444</v>
      </c>
      <c r="AD1244" s="370">
        <f t="shared" si="1307"/>
        <v>0.27931773485147438</v>
      </c>
      <c r="AE1244" s="370">
        <f t="shared" si="1307"/>
        <v>0.28895456396440927</v>
      </c>
      <c r="AF1244" s="370">
        <f t="shared" si="1307"/>
        <v>0.28372521657568545</v>
      </c>
      <c r="AG1244" s="370">
        <f t="shared" ref="AG1244:AH1244" si="1308">AG74*100/AG$5</f>
        <v>0.30786928781555672</v>
      </c>
      <c r="AH1244" s="370">
        <f t="shared" si="1308"/>
        <v>0.27149882323215779</v>
      </c>
      <c r="AI1244" s="370">
        <f t="shared" ref="AI1244:AJ1244" si="1309">AI74*100/AI$5</f>
        <v>0.33924145326966737</v>
      </c>
      <c r="AJ1244" s="370">
        <f t="shared" si="1309"/>
        <v>0.32113593145449898</v>
      </c>
      <c r="AK1244" s="370">
        <f t="shared" ref="AK1244:AL1244" si="1310">AK74*100/AK$5</f>
        <v>0.31562116263472551</v>
      </c>
      <c r="AL1244" s="370">
        <f t="shared" si="1310"/>
        <v>0.30655972049611291</v>
      </c>
      <c r="AM1244" s="370">
        <f t="shared" ref="AM1244:AN1244" si="1311">AM74*100/AM$5</f>
        <v>0.33646469512893923</v>
      </c>
      <c r="AN1244" s="370">
        <f t="shared" si="1311"/>
        <v>0.27243560947002671</v>
      </c>
      <c r="AO1244" s="370">
        <f t="shared" ref="AO1244:AT1244" si="1312">AO74*100/AO$5</f>
        <v>0.29598900521603494</v>
      </c>
      <c r="AP1244" s="370">
        <f t="shared" si="1312"/>
        <v>0.28133626184245791</v>
      </c>
      <c r="AQ1244" s="370">
        <f t="shared" si="1312"/>
        <v>0.26934107088633219</v>
      </c>
      <c r="AR1244" s="370">
        <f t="shared" si="1312"/>
        <v>0.32286502221429531</v>
      </c>
      <c r="AS1244" s="370">
        <f t="shared" si="1312"/>
        <v>0.32598902564951865</v>
      </c>
      <c r="AT1244" s="370">
        <f t="shared" si="1312"/>
        <v>0.28895011537471116</v>
      </c>
      <c r="AU1244" s="370">
        <f t="shared" ref="AU1244:AV1244" si="1313">AU74*100/AU$5</f>
        <v>0.32415631298292169</v>
      </c>
      <c r="AV1244" s="370">
        <f t="shared" si="1313"/>
        <v>0.29938839493487635</v>
      </c>
      <c r="AW1244" s="370">
        <f t="shared" ref="AW1244:AX1244" si="1314">AW74*100/AW$5</f>
        <v>0.30100276808535459</v>
      </c>
      <c r="AX1244" s="370">
        <f t="shared" si="1314"/>
        <v>0.32762508188065609</v>
      </c>
      <c r="AY1244" s="370">
        <f t="shared" ref="AY1244:BA1244" si="1315">AY74*100/AY$5</f>
        <v>0.2975643477884386</v>
      </c>
      <c r="AZ1244" s="370">
        <f t="shared" si="1315"/>
        <v>0.26743477346127403</v>
      </c>
      <c r="BA1244" s="370">
        <f t="shared" si="1315"/>
        <v>0.26662067131053518</v>
      </c>
      <c r="BB1244" s="667"/>
    </row>
    <row r="1245" spans="1:54" s="325" customFormat="1" ht="27.6">
      <c r="A1245" s="329"/>
      <c r="B1245" s="329" t="s">
        <v>246</v>
      </c>
      <c r="C1245" s="370">
        <f t="shared" ref="C1245:AF1245" si="1316">C75*100/C$5</f>
        <v>0.32560730230831009</v>
      </c>
      <c r="D1245" s="370">
        <f t="shared" si="1316"/>
        <v>0.15802664283568071</v>
      </c>
      <c r="E1245" s="370">
        <f t="shared" si="1316"/>
        <v>0.17081260179293561</v>
      </c>
      <c r="F1245" s="370">
        <f t="shared" si="1316"/>
        <v>0.19523454939690041</v>
      </c>
      <c r="G1245" s="370">
        <f t="shared" si="1316"/>
        <v>0.16857320658481922</v>
      </c>
      <c r="H1245" s="370">
        <f t="shared" si="1316"/>
        <v>0.19778964008372454</v>
      </c>
      <c r="I1245" s="370">
        <f t="shared" si="1316"/>
        <v>0.21488943722717024</v>
      </c>
      <c r="J1245" s="370">
        <f t="shared" si="1316"/>
        <v>0.20792993188024317</v>
      </c>
      <c r="K1245" s="370">
        <f t="shared" si="1316"/>
        <v>0.2892084180013112</v>
      </c>
      <c r="L1245" s="370">
        <f t="shared" si="1316"/>
        <v>0.26635192679588882</v>
      </c>
      <c r="M1245" s="370">
        <f t="shared" si="1316"/>
        <v>0.17495102902859633</v>
      </c>
      <c r="N1245" s="370">
        <f t="shared" si="1316"/>
        <v>0.22409140334186359</v>
      </c>
      <c r="O1245" s="370">
        <f t="shared" si="1316"/>
        <v>0.22043161633027189</v>
      </c>
      <c r="P1245" s="370">
        <f t="shared" si="1316"/>
        <v>0.19745281981513862</v>
      </c>
      <c r="Q1245" s="370">
        <f t="shared" si="1316"/>
        <v>0.19295700849876699</v>
      </c>
      <c r="R1245" s="370">
        <f t="shared" si="1316"/>
        <v>0.20230954840158052</v>
      </c>
      <c r="S1245" s="370">
        <f t="shared" si="1316"/>
        <v>0.20783695908765851</v>
      </c>
      <c r="T1245" s="370">
        <f t="shared" si="1316"/>
        <v>0.23164125687933715</v>
      </c>
      <c r="U1245" s="370">
        <f t="shared" si="1316"/>
        <v>0.25493335915923337</v>
      </c>
      <c r="V1245" s="370">
        <f t="shared" si="1316"/>
        <v>0.25813555689110984</v>
      </c>
      <c r="W1245" s="370">
        <f t="shared" si="1316"/>
        <v>0.2498336017176597</v>
      </c>
      <c r="X1245" s="370">
        <f t="shared" si="1316"/>
        <v>0.26459764571380351</v>
      </c>
      <c r="Y1245" s="370">
        <f t="shared" si="1316"/>
        <v>0.22801014194109695</v>
      </c>
      <c r="Z1245" s="370">
        <f t="shared" si="1316"/>
        <v>0.21209114262132411</v>
      </c>
      <c r="AA1245" s="370">
        <f t="shared" si="1316"/>
        <v>0.21319413174118734</v>
      </c>
      <c r="AB1245" s="370">
        <f t="shared" si="1316"/>
        <v>0.2727804937133475</v>
      </c>
      <c r="AC1245" s="370">
        <f t="shared" si="1316"/>
        <v>0.15480085053717629</v>
      </c>
      <c r="AD1245" s="370">
        <f t="shared" si="1316"/>
        <v>0.20885667812009742</v>
      </c>
      <c r="AE1245" s="370">
        <f t="shared" si="1316"/>
        <v>0.19292546194294941</v>
      </c>
      <c r="AF1245" s="370">
        <f t="shared" si="1316"/>
        <v>0.27294357635614996</v>
      </c>
      <c r="AG1245" s="370">
        <f t="shared" ref="AG1245:AH1245" si="1317">AG75*100/AG$5</f>
        <v>0.20782572105591537</v>
      </c>
      <c r="AH1245" s="370">
        <f t="shared" si="1317"/>
        <v>0.22942683841706399</v>
      </c>
      <c r="AI1245" s="370">
        <f t="shared" ref="AI1245:AJ1245" si="1318">AI75*100/AI$5</f>
        <v>0.20497317396323819</v>
      </c>
      <c r="AJ1245" s="370">
        <f t="shared" si="1318"/>
        <v>0.23226971239692759</v>
      </c>
      <c r="AK1245" s="370">
        <f t="shared" ref="AK1245:AL1245" si="1319">AK75*100/AK$5</f>
        <v>0.25712661205876269</v>
      </c>
      <c r="AL1245" s="370">
        <f t="shared" si="1319"/>
        <v>0.20500902266991478</v>
      </c>
      <c r="AM1245" s="370">
        <f t="shared" ref="AM1245:AN1245" si="1320">AM75*100/AM$5</f>
        <v>0.20324366504702235</v>
      </c>
      <c r="AN1245" s="370">
        <f t="shared" si="1320"/>
        <v>0.20472488536549904</v>
      </c>
      <c r="AO1245" s="370">
        <f t="shared" ref="AO1245:AT1245" si="1321">AO75*100/AO$5</f>
        <v>0.16708658674434659</v>
      </c>
      <c r="AP1245" s="370">
        <f t="shared" si="1321"/>
        <v>0.17439292751800486</v>
      </c>
      <c r="AQ1245" s="370">
        <f t="shared" si="1321"/>
        <v>0.17773879010762847</v>
      </c>
      <c r="AR1245" s="370">
        <f t="shared" si="1321"/>
        <v>0.18645345611833231</v>
      </c>
      <c r="AS1245" s="370">
        <f t="shared" si="1321"/>
        <v>0.22442709516600598</v>
      </c>
      <c r="AT1245" s="370">
        <f t="shared" si="1321"/>
        <v>0.26306443984778283</v>
      </c>
      <c r="AU1245" s="370">
        <f t="shared" ref="AU1245:AV1245" si="1322">AU75*100/AU$5</f>
        <v>0.19767271527215358</v>
      </c>
      <c r="AV1245" s="370">
        <f t="shared" si="1322"/>
        <v>0.18102121747149116</v>
      </c>
      <c r="AW1245" s="370">
        <f t="shared" ref="AW1245:AX1245" si="1323">AW75*100/AW$5</f>
        <v>0.21287610431757681</v>
      </c>
      <c r="AX1245" s="370">
        <f t="shared" si="1323"/>
        <v>0.18961476645485278</v>
      </c>
      <c r="AY1245" s="370">
        <f t="shared" ref="AY1245:BA1245" si="1324">AY75*100/AY$5</f>
        <v>0.23715115827309458</v>
      </c>
      <c r="AZ1245" s="370">
        <f t="shared" si="1324"/>
        <v>0.22173134502246283</v>
      </c>
      <c r="BA1245" s="370">
        <f t="shared" si="1324"/>
        <v>0.16811856826985419</v>
      </c>
      <c r="BB1245" s="667"/>
    </row>
    <row r="1246" spans="1:54" s="325" customFormat="1" ht="12.75" customHeight="1">
      <c r="A1246" s="327"/>
      <c r="B1246" s="327" t="s">
        <v>247</v>
      </c>
      <c r="C1246" s="370">
        <f t="shared" ref="C1246:AF1246" si="1325">C76*100/C$5</f>
        <v>1.6236323284311609</v>
      </c>
      <c r="D1246" s="370">
        <f t="shared" si="1325"/>
        <v>1.2794518873228282</v>
      </c>
      <c r="E1246" s="370">
        <f t="shared" si="1325"/>
        <v>1.4658182725475433</v>
      </c>
      <c r="F1246" s="370">
        <f t="shared" si="1325"/>
        <v>1.4821349589815491</v>
      </c>
      <c r="G1246" s="370">
        <f t="shared" si="1325"/>
        <v>1.3802370378149007</v>
      </c>
      <c r="H1246" s="370">
        <f t="shared" si="1325"/>
        <v>1.3146000203622967</v>
      </c>
      <c r="I1246" s="370">
        <f t="shared" si="1325"/>
        <v>1.3095827707866901</v>
      </c>
      <c r="J1246" s="370">
        <f t="shared" si="1325"/>
        <v>1.6105178042511659</v>
      </c>
      <c r="K1246" s="370">
        <f t="shared" si="1325"/>
        <v>1.4399212769271634</v>
      </c>
      <c r="L1246" s="370">
        <f t="shared" si="1325"/>
        <v>1.8252715105481956</v>
      </c>
      <c r="M1246" s="370">
        <f t="shared" si="1325"/>
        <v>1.4630024523777512</v>
      </c>
      <c r="N1246" s="370">
        <f t="shared" si="1325"/>
        <v>1.3916951539289759</v>
      </c>
      <c r="O1246" s="370">
        <f t="shared" si="1325"/>
        <v>1.611504923268881</v>
      </c>
      <c r="P1246" s="370">
        <f t="shared" si="1325"/>
        <v>1.3947611829920636</v>
      </c>
      <c r="Q1246" s="370">
        <f t="shared" si="1325"/>
        <v>1.5577768471820146</v>
      </c>
      <c r="R1246" s="370">
        <f t="shared" si="1325"/>
        <v>1.5551295694765794</v>
      </c>
      <c r="S1246" s="370">
        <f t="shared" si="1325"/>
        <v>1.3445283656821398</v>
      </c>
      <c r="T1246" s="370">
        <f t="shared" si="1325"/>
        <v>1.220004498126257</v>
      </c>
      <c r="U1246" s="370">
        <f t="shared" si="1325"/>
        <v>1.2980854325226003</v>
      </c>
      <c r="V1246" s="370">
        <f t="shared" si="1325"/>
        <v>1.2833649243287089</v>
      </c>
      <c r="W1246" s="370">
        <f t="shared" si="1325"/>
        <v>1.2668169618894256</v>
      </c>
      <c r="X1246" s="370">
        <f t="shared" si="1325"/>
        <v>1.3142606839003272</v>
      </c>
      <c r="Y1246" s="370">
        <f t="shared" si="1325"/>
        <v>1.2642281803978443</v>
      </c>
      <c r="Z1246" s="370">
        <f t="shared" si="1325"/>
        <v>1.3331973180254286</v>
      </c>
      <c r="AA1246" s="370">
        <f t="shared" si="1325"/>
        <v>1.3725985382562158</v>
      </c>
      <c r="AB1246" s="370">
        <f t="shared" si="1325"/>
        <v>1.3698745361133449</v>
      </c>
      <c r="AC1246" s="370">
        <f t="shared" si="1325"/>
        <v>1.3348344324900574</v>
      </c>
      <c r="AD1246" s="370">
        <f t="shared" si="1325"/>
        <v>1.5326583188160299</v>
      </c>
      <c r="AE1246" s="370">
        <f t="shared" si="1325"/>
        <v>1.402947336552437</v>
      </c>
      <c r="AF1246" s="370">
        <f t="shared" si="1325"/>
        <v>1.3938652057202545</v>
      </c>
      <c r="AG1246" s="370">
        <f t="shared" ref="AG1246:AH1246" si="1326">AG76*100/AG$5</f>
        <v>1.5902053292824803</v>
      </c>
      <c r="AH1246" s="370">
        <f t="shared" si="1326"/>
        <v>1.576393210462862</v>
      </c>
      <c r="AI1246" s="370">
        <f t="shared" ref="AI1246:AJ1246" si="1327">AI76*100/AI$5</f>
        <v>1.6218329770469502</v>
      </c>
      <c r="AJ1246" s="370">
        <f t="shared" si="1327"/>
        <v>1.5826255915259018</v>
      </c>
      <c r="AK1246" s="370">
        <f t="shared" ref="AK1246:AL1246" si="1328">AK76*100/AK$5</f>
        <v>1.8073296282887599</v>
      </c>
      <c r="AL1246" s="370">
        <f t="shared" si="1328"/>
        <v>1.7571680099878482</v>
      </c>
      <c r="AM1246" s="370">
        <f t="shared" ref="AM1246:AN1246" si="1329">AM76*100/AM$5</f>
        <v>1.9439069737426247</v>
      </c>
      <c r="AN1246" s="370">
        <f t="shared" si="1329"/>
        <v>1.9151761867345789</v>
      </c>
      <c r="AO1246" s="370">
        <f t="shared" ref="AO1246:AT1246" si="1330">AO76*100/AO$5</f>
        <v>2.2233199142248896</v>
      </c>
      <c r="AP1246" s="370">
        <f t="shared" si="1330"/>
        <v>2.8928032504080963</v>
      </c>
      <c r="AQ1246" s="370">
        <f t="shared" si="1330"/>
        <v>2.4259590404534568</v>
      </c>
      <c r="AR1246" s="370">
        <f t="shared" si="1330"/>
        <v>2.6490469609582075</v>
      </c>
      <c r="AS1246" s="370">
        <f t="shared" si="1330"/>
        <v>2.5530970726808317</v>
      </c>
      <c r="AT1246" s="370">
        <f t="shared" si="1330"/>
        <v>2.2865904458630886</v>
      </c>
      <c r="AU1246" s="370">
        <f t="shared" ref="AU1246:AV1246" si="1331">AU76*100/AU$5</f>
        <v>2.5676911187029705</v>
      </c>
      <c r="AV1246" s="370">
        <f t="shared" si="1331"/>
        <v>2.3386503538930716</v>
      </c>
      <c r="AW1246" s="370">
        <f t="shared" ref="AW1246:AX1246" si="1332">AW76*100/AW$5</f>
        <v>2.3648702393704464</v>
      </c>
      <c r="AX1246" s="370">
        <f t="shared" si="1332"/>
        <v>2.9663167399921178</v>
      </c>
      <c r="AY1246" s="370">
        <f t="shared" ref="AY1246:BA1246" si="1333">AY76*100/AY$5</f>
        <v>2.4931407948448943</v>
      </c>
      <c r="AZ1246" s="370">
        <f t="shared" si="1333"/>
        <v>2.6901812613464569</v>
      </c>
      <c r="BA1246" s="370">
        <f t="shared" si="1333"/>
        <v>2.6416071636381773</v>
      </c>
      <c r="BB1246" s="667"/>
    </row>
    <row r="1247" spans="1:54" s="325" customFormat="1" ht="27.6">
      <c r="A1247" s="329"/>
      <c r="B1247" s="329" t="s">
        <v>248</v>
      </c>
      <c r="C1247" s="370">
        <f t="shared" ref="C1247:AF1247" si="1334">C77*100/C$5</f>
        <v>4.400512957797563</v>
      </c>
      <c r="D1247" s="370">
        <f t="shared" si="1334"/>
        <v>3.3043108428403301</v>
      </c>
      <c r="E1247" s="370">
        <f t="shared" si="1334"/>
        <v>3.0723145219428929</v>
      </c>
      <c r="F1247" s="370">
        <f t="shared" si="1334"/>
        <v>3.1424284426585491</v>
      </c>
      <c r="G1247" s="370">
        <f t="shared" si="1334"/>
        <v>2.9046431768524843</v>
      </c>
      <c r="H1247" s="370">
        <f t="shared" si="1334"/>
        <v>2.7518810667959421</v>
      </c>
      <c r="I1247" s="370">
        <f t="shared" si="1334"/>
        <v>3.2896486131757796</v>
      </c>
      <c r="J1247" s="370">
        <f t="shared" si="1334"/>
        <v>2.9183500262055175</v>
      </c>
      <c r="K1247" s="370">
        <f t="shared" si="1334"/>
        <v>2.4606845658597525</v>
      </c>
      <c r="L1247" s="370">
        <f t="shared" si="1334"/>
        <v>2.7228942101078273</v>
      </c>
      <c r="M1247" s="370">
        <f t="shared" si="1334"/>
        <v>2.9872292556242162</v>
      </c>
      <c r="N1247" s="370">
        <f t="shared" si="1334"/>
        <v>2.0638804916946651</v>
      </c>
      <c r="O1247" s="370">
        <f t="shared" si="1334"/>
        <v>2.9365981494081379</v>
      </c>
      <c r="P1247" s="370">
        <f t="shared" si="1334"/>
        <v>3.5364709890105153</v>
      </c>
      <c r="Q1247" s="370">
        <f t="shared" si="1334"/>
        <v>3.0574116894966084</v>
      </c>
      <c r="R1247" s="370">
        <f t="shared" si="1334"/>
        <v>3.0325113619652826</v>
      </c>
      <c r="S1247" s="370">
        <f t="shared" si="1334"/>
        <v>3.9410847494961962</v>
      </c>
      <c r="T1247" s="370">
        <f t="shared" si="1334"/>
        <v>3.0295002793981327</v>
      </c>
      <c r="U1247" s="370">
        <f t="shared" si="1334"/>
        <v>4.3277724159350255</v>
      </c>
      <c r="V1247" s="370">
        <f t="shared" si="1334"/>
        <v>3.1847505852389495</v>
      </c>
      <c r="W1247" s="370">
        <f t="shared" si="1334"/>
        <v>3.1337412775093934</v>
      </c>
      <c r="X1247" s="370">
        <f t="shared" si="1334"/>
        <v>2.4743209577301437</v>
      </c>
      <c r="Y1247" s="370">
        <f t="shared" si="1334"/>
        <v>4.7412754588220869</v>
      </c>
      <c r="Z1247" s="370">
        <f t="shared" si="1334"/>
        <v>4.0538435143882552</v>
      </c>
      <c r="AA1247" s="370">
        <f t="shared" si="1334"/>
        <v>4.5353686245265772</v>
      </c>
      <c r="AB1247" s="370">
        <f t="shared" si="1334"/>
        <v>6.3720699017889286</v>
      </c>
      <c r="AC1247" s="370">
        <f t="shared" si="1334"/>
        <v>8.0724306046872076</v>
      </c>
      <c r="AD1247" s="370">
        <f t="shared" si="1334"/>
        <v>4.2864143703660922</v>
      </c>
      <c r="AE1247" s="370">
        <f t="shared" si="1334"/>
        <v>3.4647741522455475</v>
      </c>
      <c r="AF1247" s="370">
        <f t="shared" si="1334"/>
        <v>3.2451507215909929</v>
      </c>
      <c r="AG1247" s="370">
        <f t="shared" ref="AG1247:AH1247" si="1335">AG77*100/AG$5</f>
        <v>4.0139458276549593</v>
      </c>
      <c r="AH1247" s="370">
        <f t="shared" si="1335"/>
        <v>3.6940684350157449</v>
      </c>
      <c r="AI1247" s="370">
        <f t="shared" ref="AI1247:AJ1247" si="1336">AI77*100/AI$5</f>
        <v>4.2419780325573937</v>
      </c>
      <c r="AJ1247" s="370">
        <f t="shared" si="1336"/>
        <v>6.208135707758017</v>
      </c>
      <c r="AK1247" s="370">
        <f t="shared" ref="AK1247:AL1247" si="1337">AK77*100/AK$5</f>
        <v>4.8520080076350789</v>
      </c>
      <c r="AL1247" s="370">
        <f t="shared" si="1337"/>
        <v>5.6747033234109674</v>
      </c>
      <c r="AM1247" s="370">
        <f t="shared" ref="AM1247:AN1247" si="1338">AM77*100/AM$5</f>
        <v>4.579880879926387</v>
      </c>
      <c r="AN1247" s="370">
        <f t="shared" si="1338"/>
        <v>4.0786930931794307</v>
      </c>
      <c r="AO1247" s="370">
        <f t="shared" ref="AO1247:AT1247" si="1339">AO77*100/AO$5</f>
        <v>4.7352952168599849</v>
      </c>
      <c r="AP1247" s="370">
        <f t="shared" si="1339"/>
        <v>5.2359010307064713</v>
      </c>
      <c r="AQ1247" s="370">
        <f t="shared" si="1339"/>
        <v>7.6491784473160367</v>
      </c>
      <c r="AR1247" s="370">
        <f t="shared" si="1339"/>
        <v>4.2186553394003665</v>
      </c>
      <c r="AS1247" s="370">
        <f t="shared" si="1339"/>
        <v>4.2835071210129865</v>
      </c>
      <c r="AT1247" s="370">
        <f t="shared" si="1339"/>
        <v>3.4923108772012501</v>
      </c>
      <c r="AU1247" s="370">
        <f t="shared" ref="AU1247:AV1247" si="1340">AU77*100/AU$5</f>
        <v>3.5283401048305216</v>
      </c>
      <c r="AV1247" s="370">
        <f t="shared" si="1340"/>
        <v>3.7490479498618954</v>
      </c>
      <c r="AW1247" s="370">
        <f t="shared" ref="AW1247:AX1247" si="1341">AW77*100/AW$5</f>
        <v>4.3854532342054746</v>
      </c>
      <c r="AX1247" s="370">
        <f t="shared" si="1341"/>
        <v>4.2443721777214947</v>
      </c>
      <c r="AY1247" s="370">
        <f t="shared" ref="AY1247:BA1247" si="1342">AY77*100/AY$5</f>
        <v>3.9944099879316988</v>
      </c>
      <c r="AZ1247" s="370">
        <f t="shared" si="1342"/>
        <v>3.7902240521496258</v>
      </c>
      <c r="BA1247" s="370">
        <f t="shared" si="1342"/>
        <v>4.3717581586341039</v>
      </c>
      <c r="BB1247" s="667"/>
    </row>
    <row r="1248" spans="1:54" s="325" customFormat="1" ht="13.8">
      <c r="A1248" s="327"/>
      <c r="B1248" s="327" t="s">
        <v>249</v>
      </c>
      <c r="C1248" s="370">
        <f t="shared" ref="C1248:AF1248" si="1343">C78*100/C$5</f>
        <v>1.8015267834782684</v>
      </c>
      <c r="D1248" s="370">
        <f t="shared" si="1343"/>
        <v>1.2008044679654899</v>
      </c>
      <c r="E1248" s="370">
        <f t="shared" si="1343"/>
        <v>1.2443959107910676</v>
      </c>
      <c r="F1248" s="370">
        <f t="shared" si="1343"/>
        <v>1.2095584148010341</v>
      </c>
      <c r="G1248" s="370">
        <f t="shared" si="1343"/>
        <v>0.99017808711008448</v>
      </c>
      <c r="H1248" s="370">
        <f t="shared" si="1343"/>
        <v>1.2030059387616607</v>
      </c>
      <c r="I1248" s="370">
        <f t="shared" si="1343"/>
        <v>1.4387303268480509</v>
      </c>
      <c r="J1248" s="370">
        <f t="shared" si="1343"/>
        <v>1.2572083409773691</v>
      </c>
      <c r="K1248" s="370">
        <f t="shared" si="1343"/>
        <v>1.2010133869244524</v>
      </c>
      <c r="L1248" s="370">
        <f t="shared" si="1343"/>
        <v>1.4039126055034026</v>
      </c>
      <c r="M1248" s="370">
        <f t="shared" si="1343"/>
        <v>1.4055647361353862</v>
      </c>
      <c r="N1248" s="370">
        <f t="shared" si="1343"/>
        <v>1.1084148254926522</v>
      </c>
      <c r="O1248" s="370">
        <f t="shared" si="1343"/>
        <v>1.353035830737269</v>
      </c>
      <c r="P1248" s="370">
        <f t="shared" si="1343"/>
        <v>1.3511654632206931</v>
      </c>
      <c r="Q1248" s="370">
        <f t="shared" si="1343"/>
        <v>1.4440418606250771</v>
      </c>
      <c r="R1248" s="370">
        <f t="shared" si="1343"/>
        <v>1.6166925825923291</v>
      </c>
      <c r="S1248" s="370">
        <f t="shared" si="1343"/>
        <v>2.9140305158723585</v>
      </c>
      <c r="T1248" s="370">
        <f t="shared" si="1343"/>
        <v>2.1544065514270119</v>
      </c>
      <c r="U1248" s="370">
        <f t="shared" si="1343"/>
        <v>1.5829495626851366</v>
      </c>
      <c r="V1248" s="370">
        <f t="shared" si="1343"/>
        <v>1.3493067492655619</v>
      </c>
      <c r="W1248" s="370">
        <f t="shared" si="1343"/>
        <v>2.1660118089103597</v>
      </c>
      <c r="X1248" s="370">
        <f t="shared" si="1343"/>
        <v>1.1336708259690367</v>
      </c>
      <c r="Y1248" s="370">
        <f t="shared" si="1343"/>
        <v>3.4195663863301693</v>
      </c>
      <c r="Z1248" s="370">
        <f t="shared" si="1343"/>
        <v>2.7391473694948578</v>
      </c>
      <c r="AA1248" s="370">
        <f t="shared" si="1343"/>
        <v>2.9423490348091339</v>
      </c>
      <c r="AB1248" s="370">
        <f t="shared" si="1343"/>
        <v>4.9740593573045953</v>
      </c>
      <c r="AC1248" s="370">
        <f t="shared" si="1343"/>
        <v>6.754907649629577</v>
      </c>
      <c r="AD1248" s="370">
        <f t="shared" si="1343"/>
        <v>2.4756815112112087</v>
      </c>
      <c r="AE1248" s="370">
        <f t="shared" si="1343"/>
        <v>1.7942777535339773</v>
      </c>
      <c r="AF1248" s="370">
        <f t="shared" si="1343"/>
        <v>1.7652373682631146</v>
      </c>
      <c r="AG1248" s="370">
        <f t="shared" ref="AG1248:AH1248" si="1344">AG78*100/AG$5</f>
        <v>2.3037179820591267</v>
      </c>
      <c r="AH1248" s="370">
        <f t="shared" si="1344"/>
        <v>1.7937716306149918</v>
      </c>
      <c r="AI1248" s="370">
        <f t="shared" ref="AI1248:AJ1248" si="1345">AI78*100/AI$5</f>
        <v>2.5817939630961484</v>
      </c>
      <c r="AJ1248" s="370">
        <f t="shared" si="1345"/>
        <v>1.5517547566121042</v>
      </c>
      <c r="AK1248" s="370">
        <f t="shared" ref="AK1248:AL1248" si="1346">AK78*100/AK$5</f>
        <v>2.0176528058093934</v>
      </c>
      <c r="AL1248" s="370">
        <f t="shared" si="1346"/>
        <v>2.8699639661432736</v>
      </c>
      <c r="AM1248" s="370">
        <f t="shared" ref="AM1248:AN1248" si="1347">AM78*100/AM$5</f>
        <v>2.6472858254975113</v>
      </c>
      <c r="AN1248" s="370">
        <f t="shared" si="1347"/>
        <v>1.8999841545470733</v>
      </c>
      <c r="AO1248" s="370">
        <f t="shared" ref="AO1248:AT1248" si="1348">AO78*100/AO$5</f>
        <v>3.1213706529810095</v>
      </c>
      <c r="AP1248" s="370">
        <f t="shared" si="1348"/>
        <v>3.3864924433798138</v>
      </c>
      <c r="AQ1248" s="370">
        <f t="shared" si="1348"/>
        <v>5.0413644185026483</v>
      </c>
      <c r="AR1248" s="370">
        <f t="shared" si="1348"/>
        <v>2.2985713623977508</v>
      </c>
      <c r="AS1248" s="370">
        <f t="shared" si="1348"/>
        <v>2.1999658865153355</v>
      </c>
      <c r="AT1248" s="370">
        <f t="shared" si="1348"/>
        <v>1.6361833944569646</v>
      </c>
      <c r="AU1248" s="370">
        <f t="shared" ref="AU1248:AV1248" si="1349">AU78*100/AU$5</f>
        <v>1.5908107443707895</v>
      </c>
      <c r="AV1248" s="370">
        <f t="shared" si="1349"/>
        <v>1.7052310236034069</v>
      </c>
      <c r="AW1248" s="370">
        <f t="shared" ref="AW1248:AX1248" si="1350">AW78*100/AW$5</f>
        <v>1.8612324873527137</v>
      </c>
      <c r="AX1248" s="370">
        <f t="shared" si="1350"/>
        <v>1.7710128474933076</v>
      </c>
      <c r="AY1248" s="370">
        <f t="shared" ref="AY1248:BA1248" si="1351">AY78*100/AY$5</f>
        <v>2.2225860457861444</v>
      </c>
      <c r="AZ1248" s="370">
        <f t="shared" si="1351"/>
        <v>1.6347264254744405</v>
      </c>
      <c r="BA1248" s="370">
        <f t="shared" si="1351"/>
        <v>1.8337184751708202</v>
      </c>
      <c r="BB1248" s="667"/>
    </row>
    <row r="1249" spans="1:54" s="325" customFormat="1" ht="13.8">
      <c r="A1249" s="329"/>
      <c r="B1249" s="329" t="s">
        <v>250</v>
      </c>
      <c r="C1249" s="370">
        <f t="shared" ref="C1249:AF1249" si="1352">C79*100/C$5</f>
        <v>1.3355901173585265</v>
      </c>
      <c r="D1249" s="370">
        <f t="shared" si="1352"/>
        <v>1.1256438800082307</v>
      </c>
      <c r="E1249" s="370">
        <f t="shared" si="1352"/>
        <v>0.98340320613015852</v>
      </c>
      <c r="F1249" s="370">
        <f t="shared" si="1352"/>
        <v>0.88727344274252951</v>
      </c>
      <c r="G1249" s="370">
        <f t="shared" si="1352"/>
        <v>0.79749658250085131</v>
      </c>
      <c r="H1249" s="370">
        <f t="shared" si="1352"/>
        <v>0.70811517233858079</v>
      </c>
      <c r="I1249" s="370">
        <f t="shared" si="1352"/>
        <v>0.81600456109929576</v>
      </c>
      <c r="J1249" s="370">
        <f t="shared" si="1352"/>
        <v>0.69928794666548011</v>
      </c>
      <c r="K1249" s="370">
        <f t="shared" si="1352"/>
        <v>0.5700595719903746</v>
      </c>
      <c r="L1249" s="370">
        <f t="shared" si="1352"/>
        <v>0.60413439235955124</v>
      </c>
      <c r="M1249" s="370">
        <f t="shared" si="1352"/>
        <v>1.0875299739785871</v>
      </c>
      <c r="N1249" s="370">
        <f t="shared" si="1352"/>
        <v>0.36188784231928162</v>
      </c>
      <c r="O1249" s="370">
        <f t="shared" si="1352"/>
        <v>0.62572052146068757</v>
      </c>
      <c r="P1249" s="370">
        <f t="shared" si="1352"/>
        <v>1.2032591142436404</v>
      </c>
      <c r="Q1249" s="370">
        <f t="shared" si="1352"/>
        <v>0.7558056025911023</v>
      </c>
      <c r="R1249" s="370">
        <f t="shared" si="1352"/>
        <v>0.63499093740238011</v>
      </c>
      <c r="S1249" s="370">
        <f t="shared" si="1352"/>
        <v>0.52550363974619008</v>
      </c>
      <c r="T1249" s="370">
        <f t="shared" si="1352"/>
        <v>0.42119931801548549</v>
      </c>
      <c r="U1249" s="370">
        <f t="shared" si="1352"/>
        <v>2.1823163828600629</v>
      </c>
      <c r="V1249" s="370">
        <f t="shared" si="1352"/>
        <v>1.2502048861673469</v>
      </c>
      <c r="W1249" s="370">
        <f t="shared" si="1352"/>
        <v>0.45298980139559852</v>
      </c>
      <c r="X1249" s="370">
        <f t="shared" si="1352"/>
        <v>0.67768763910816898</v>
      </c>
      <c r="Y1249" s="370">
        <f t="shared" si="1352"/>
        <v>0.60632188284285193</v>
      </c>
      <c r="Z1249" s="370">
        <f t="shared" si="1352"/>
        <v>0.56583913716834677</v>
      </c>
      <c r="AA1249" s="370">
        <f t="shared" si="1352"/>
        <v>0.76525932332206414</v>
      </c>
      <c r="AB1249" s="370">
        <f t="shared" si="1352"/>
        <v>0.7292651497054341</v>
      </c>
      <c r="AC1249" s="370">
        <f t="shared" si="1352"/>
        <v>0.60937171674721591</v>
      </c>
      <c r="AD1249" s="370">
        <f t="shared" si="1352"/>
        <v>1.0450453485275764</v>
      </c>
      <c r="AE1249" s="370">
        <f t="shared" si="1352"/>
        <v>0.7792312231766001</v>
      </c>
      <c r="AF1249" s="370">
        <f t="shared" si="1352"/>
        <v>0.64784129425596848</v>
      </c>
      <c r="AG1249" s="370">
        <f t="shared" ref="AG1249:AH1249" si="1353">AG79*100/AG$5</f>
        <v>0.96460749549171465</v>
      </c>
      <c r="AH1249" s="370">
        <f t="shared" si="1353"/>
        <v>0.9400885578238295</v>
      </c>
      <c r="AI1249" s="370">
        <f t="shared" ref="AI1249:AJ1249" si="1354">AI79*100/AI$5</f>
        <v>0.81046274617495206</v>
      </c>
      <c r="AJ1249" s="370">
        <f t="shared" si="1354"/>
        <v>3.7836044527487105</v>
      </c>
      <c r="AK1249" s="370">
        <f t="shared" ref="AK1249:AL1249" si="1355">AK79*100/AK$5</f>
        <v>1.9461031756578495</v>
      </c>
      <c r="AL1249" s="370">
        <f t="shared" si="1355"/>
        <v>1.9457795578688803</v>
      </c>
      <c r="AM1249" s="370">
        <f t="shared" ref="AM1249:AN1249" si="1356">AM79*100/AM$5</f>
        <v>0.99170298534531587</v>
      </c>
      <c r="AN1249" s="370">
        <f t="shared" si="1356"/>
        <v>1.1860403193267153</v>
      </c>
      <c r="AO1249" s="370">
        <f t="shared" ref="AO1249:AT1249" si="1357">AO79*100/AO$5</f>
        <v>0.94251079064145871</v>
      </c>
      <c r="AP1249" s="370">
        <f t="shared" si="1357"/>
        <v>0.97904740259808165</v>
      </c>
      <c r="AQ1249" s="370">
        <f t="shared" si="1357"/>
        <v>1.7793110428826884</v>
      </c>
      <c r="AR1249" s="370">
        <f t="shared" si="1357"/>
        <v>1.1843368884229983</v>
      </c>
      <c r="AS1249" s="370">
        <f t="shared" si="1357"/>
        <v>1.1562843479264027</v>
      </c>
      <c r="AT1249" s="370">
        <f t="shared" si="1357"/>
        <v>0.98453086841560478</v>
      </c>
      <c r="AU1249" s="370">
        <f t="shared" ref="AU1249:AV1249" si="1358">AU79*100/AU$5</f>
        <v>1.0306258008354787</v>
      </c>
      <c r="AV1249" s="370">
        <f t="shared" si="1358"/>
        <v>1.1576124038886406</v>
      </c>
      <c r="AW1249" s="370">
        <f t="shared" ref="AW1249:AX1249" si="1359">AW79*100/AW$5</f>
        <v>1.5544960175630242</v>
      </c>
      <c r="AX1249" s="370">
        <f t="shared" si="1359"/>
        <v>1.5031888203789427</v>
      </c>
      <c r="AY1249" s="370">
        <f t="shared" ref="AY1249:BA1249" si="1360">AY79*100/AY$5</f>
        <v>0.96199474201675694</v>
      </c>
      <c r="AZ1249" s="370">
        <f t="shared" si="1360"/>
        <v>1.3792210214700762</v>
      </c>
      <c r="BA1249" s="370">
        <f t="shared" si="1360"/>
        <v>1.8230422187494806</v>
      </c>
      <c r="BB1249" s="667"/>
    </row>
    <row r="1250" spans="1:54" s="325" customFormat="1" ht="27.6">
      <c r="A1250" s="327"/>
      <c r="B1250" s="327" t="s">
        <v>251</v>
      </c>
      <c r="C1250" s="370">
        <f t="shared" ref="C1250:AF1250" si="1361">C80*100/C$5</f>
        <v>1.2633960569607685</v>
      </c>
      <c r="D1250" s="370">
        <f t="shared" si="1361"/>
        <v>0.97786249486660937</v>
      </c>
      <c r="E1250" s="370">
        <f t="shared" si="1361"/>
        <v>0.84447810969376436</v>
      </c>
      <c r="F1250" s="370">
        <f t="shared" si="1361"/>
        <v>1.0455965851149851</v>
      </c>
      <c r="G1250" s="370">
        <f t="shared" si="1361"/>
        <v>1.1169685072415485</v>
      </c>
      <c r="H1250" s="370">
        <f t="shared" si="1361"/>
        <v>0.84075995569570039</v>
      </c>
      <c r="I1250" s="370">
        <f t="shared" si="1361"/>
        <v>1.0349137252284331</v>
      </c>
      <c r="J1250" s="370">
        <f t="shared" si="1361"/>
        <v>0.96181726602594131</v>
      </c>
      <c r="K1250" s="370">
        <f t="shared" si="1361"/>
        <v>0.68961160694492563</v>
      </c>
      <c r="L1250" s="370">
        <f t="shared" si="1361"/>
        <v>0.71484721224487402</v>
      </c>
      <c r="M1250" s="370">
        <f t="shared" si="1361"/>
        <v>0.49417709196671844</v>
      </c>
      <c r="N1250" s="370">
        <f t="shared" si="1361"/>
        <v>0.59357782388273139</v>
      </c>
      <c r="O1250" s="370">
        <f t="shared" si="1361"/>
        <v>0.95780141772376803</v>
      </c>
      <c r="P1250" s="370">
        <f t="shared" si="1361"/>
        <v>0.98200329016164056</v>
      </c>
      <c r="Q1250" s="370">
        <f t="shared" si="1361"/>
        <v>0.85756422628042905</v>
      </c>
      <c r="R1250" s="370">
        <f t="shared" si="1361"/>
        <v>0.78082784197057331</v>
      </c>
      <c r="S1250" s="370">
        <f t="shared" si="1361"/>
        <v>0.50155059387764767</v>
      </c>
      <c r="T1250" s="370">
        <f t="shared" si="1361"/>
        <v>0.45385359211301318</v>
      </c>
      <c r="U1250" s="370">
        <f t="shared" si="1361"/>
        <v>0.56250647038982637</v>
      </c>
      <c r="V1250" s="370">
        <f t="shared" si="1361"/>
        <v>0.58519692187427763</v>
      </c>
      <c r="W1250" s="370">
        <f t="shared" si="1361"/>
        <v>0.51478260869565218</v>
      </c>
      <c r="X1250" s="370">
        <f t="shared" si="1361"/>
        <v>0.66296249265293772</v>
      </c>
      <c r="Y1250" s="370">
        <f t="shared" si="1361"/>
        <v>0.71538718964906589</v>
      </c>
      <c r="Z1250" s="370">
        <f t="shared" si="1361"/>
        <v>0.74885700772505126</v>
      </c>
      <c r="AA1250" s="370">
        <f t="shared" si="1361"/>
        <v>0.82776026639537925</v>
      </c>
      <c r="AB1250" s="370">
        <f t="shared" si="1361"/>
        <v>0.66870333796519044</v>
      </c>
      <c r="AC1250" s="370">
        <f t="shared" si="1361"/>
        <v>0.70811268268138983</v>
      </c>
      <c r="AD1250" s="370">
        <f t="shared" si="1361"/>
        <v>0.765687510627308</v>
      </c>
      <c r="AE1250" s="370">
        <f t="shared" si="1361"/>
        <v>0.8913045963486077</v>
      </c>
      <c r="AF1250" s="370">
        <f t="shared" si="1361"/>
        <v>0.83207205907190984</v>
      </c>
      <c r="AG1250" s="370">
        <f t="shared" ref="AG1250:AH1250" si="1362">AG80*100/AG$5</f>
        <v>0.74562035010411742</v>
      </c>
      <c r="AH1250" s="370">
        <f t="shared" si="1362"/>
        <v>0.9602082465769235</v>
      </c>
      <c r="AI1250" s="370">
        <f t="shared" ref="AI1250:AJ1250" si="1363">AI80*100/AI$5</f>
        <v>0.84976077914268744</v>
      </c>
      <c r="AJ1250" s="370">
        <f t="shared" si="1363"/>
        <v>0.87277649839720206</v>
      </c>
      <c r="AK1250" s="370">
        <f t="shared" ref="AK1250:AL1250" si="1364">AK80*100/AK$5</f>
        <v>0.88825202616783538</v>
      </c>
      <c r="AL1250" s="370">
        <f t="shared" si="1364"/>
        <v>0.8589597993988134</v>
      </c>
      <c r="AM1250" s="370">
        <f t="shared" ref="AM1250:AN1250" si="1365">AM80*100/AM$5</f>
        <v>0.94085498082351515</v>
      </c>
      <c r="AN1250" s="370">
        <f t="shared" si="1365"/>
        <v>0.99270945810184541</v>
      </c>
      <c r="AO1250" s="370">
        <f t="shared" ref="AO1250:AT1250" si="1366">AO80*100/AO$5</f>
        <v>0.67141377323751683</v>
      </c>
      <c r="AP1250" s="370">
        <f t="shared" si="1366"/>
        <v>0.87036118472857549</v>
      </c>
      <c r="AQ1250" s="370">
        <f t="shared" si="1366"/>
        <v>0.82846924660076249</v>
      </c>
      <c r="AR1250" s="370">
        <f t="shared" si="1366"/>
        <v>0.73578356226039077</v>
      </c>
      <c r="AS1250" s="370">
        <f t="shared" si="1366"/>
        <v>0.92725688657124794</v>
      </c>
      <c r="AT1250" s="370">
        <f t="shared" si="1366"/>
        <v>0.87159661432868074</v>
      </c>
      <c r="AU1250" s="370">
        <f t="shared" ref="AU1250:AV1250" si="1367">AU80*100/AU$5</f>
        <v>0.90693723470351617</v>
      </c>
      <c r="AV1250" s="370">
        <f t="shared" si="1367"/>
        <v>0.88620452236984726</v>
      </c>
      <c r="AW1250" s="370">
        <f t="shared" ref="AW1250:AX1250" si="1368">AW80*100/AW$5</f>
        <v>0.96969158650531873</v>
      </c>
      <c r="AX1250" s="370">
        <f t="shared" si="1368"/>
        <v>0.97020466236481584</v>
      </c>
      <c r="AY1250" s="370">
        <f t="shared" ref="AY1250:BA1250" si="1369">AY80*100/AY$5</f>
        <v>0.80982920012879744</v>
      </c>
      <c r="AZ1250" s="370">
        <f t="shared" si="1369"/>
        <v>0.77627660520510922</v>
      </c>
      <c r="BA1250" s="370">
        <f t="shared" si="1369"/>
        <v>0.7150234410067996</v>
      </c>
      <c r="BB1250" s="667"/>
    </row>
    <row r="1251" spans="1:54" s="325" customFormat="1" ht="27.6">
      <c r="A1251" s="329"/>
      <c r="B1251" s="329" t="s">
        <v>252</v>
      </c>
      <c r="C1251" s="370">
        <f t="shared" ref="C1251:AF1251" si="1370">C81*100/C$5</f>
        <v>1.9177626749799221</v>
      </c>
      <c r="D1251" s="370">
        <f t="shared" si="1370"/>
        <v>1.8918858420009075</v>
      </c>
      <c r="E1251" s="370">
        <f t="shared" si="1370"/>
        <v>2.2135150063346116</v>
      </c>
      <c r="F1251" s="370">
        <f t="shared" si="1370"/>
        <v>2.0863942874098909</v>
      </c>
      <c r="G1251" s="370">
        <f t="shared" si="1370"/>
        <v>1.720859187202783</v>
      </c>
      <c r="H1251" s="370">
        <f t="shared" si="1370"/>
        <v>1.7931139929920368</v>
      </c>
      <c r="I1251" s="370">
        <f t="shared" si="1370"/>
        <v>1.5800476983006881</v>
      </c>
      <c r="J1251" s="370">
        <f t="shared" si="1370"/>
        <v>1.7607846555661286</v>
      </c>
      <c r="K1251" s="370">
        <f t="shared" si="1370"/>
        <v>1.893842344334187</v>
      </c>
      <c r="L1251" s="370">
        <f t="shared" si="1370"/>
        <v>1.8082040366833294</v>
      </c>
      <c r="M1251" s="370">
        <f t="shared" si="1370"/>
        <v>1.9677310655504745</v>
      </c>
      <c r="N1251" s="370">
        <f t="shared" si="1370"/>
        <v>2.0288648212934381</v>
      </c>
      <c r="O1251" s="370">
        <f t="shared" si="1370"/>
        <v>1.8324210934361127</v>
      </c>
      <c r="P1251" s="370">
        <f t="shared" si="1370"/>
        <v>1.9429202232825293</v>
      </c>
      <c r="Q1251" s="370">
        <f t="shared" si="1370"/>
        <v>2.0437501390836061</v>
      </c>
      <c r="R1251" s="370">
        <f t="shared" si="1370"/>
        <v>1.8154780291830435</v>
      </c>
      <c r="S1251" s="370">
        <f t="shared" si="1370"/>
        <v>1.9073094144327498</v>
      </c>
      <c r="T1251" s="370">
        <f t="shared" si="1370"/>
        <v>2.0253813508991558</v>
      </c>
      <c r="U1251" s="370">
        <f t="shared" si="1370"/>
        <v>1.858045491432369</v>
      </c>
      <c r="V1251" s="370">
        <f t="shared" si="1370"/>
        <v>2.1028675657842202</v>
      </c>
      <c r="W1251" s="370">
        <f t="shared" si="1370"/>
        <v>1.92532474503489</v>
      </c>
      <c r="X1251" s="370">
        <f t="shared" si="1370"/>
        <v>1.962953020578392</v>
      </c>
      <c r="Y1251" s="370">
        <f t="shared" si="1370"/>
        <v>1.7913576385350027</v>
      </c>
      <c r="Z1251" s="370">
        <f t="shared" si="1370"/>
        <v>2.0134284203985868</v>
      </c>
      <c r="AA1251" s="370">
        <f t="shared" si="1370"/>
        <v>1.6455140285630105</v>
      </c>
      <c r="AB1251" s="370">
        <f t="shared" si="1370"/>
        <v>1.9375153507370035</v>
      </c>
      <c r="AC1251" s="370">
        <f t="shared" si="1370"/>
        <v>1.7107903711172072</v>
      </c>
      <c r="AD1251" s="370">
        <f t="shared" si="1370"/>
        <v>1.7306871737616982</v>
      </c>
      <c r="AE1251" s="370">
        <f t="shared" si="1370"/>
        <v>1.6846484708075078</v>
      </c>
      <c r="AF1251" s="370">
        <f t="shared" si="1370"/>
        <v>1.8635839647903607</v>
      </c>
      <c r="AG1251" s="370">
        <f t="shared" ref="AG1251:AH1251" si="1371">AG81*100/AG$5</f>
        <v>1.9578998515158517</v>
      </c>
      <c r="AH1251" s="370">
        <f t="shared" si="1371"/>
        <v>1.8891062023229661</v>
      </c>
      <c r="AI1251" s="370">
        <f t="shared" ref="AI1251:AJ1251" si="1372">AI81*100/AI$5</f>
        <v>1.9534989058891024</v>
      </c>
      <c r="AJ1251" s="370">
        <f t="shared" si="1372"/>
        <v>1.8503409300082163</v>
      </c>
      <c r="AK1251" s="370">
        <f t="shared" ref="AK1251:AL1251" si="1373">AK81*100/AK$5</f>
        <v>2.0402556301492059</v>
      </c>
      <c r="AL1251" s="370">
        <f t="shared" si="1373"/>
        <v>2.0691664968743329</v>
      </c>
      <c r="AM1251" s="370">
        <f t="shared" ref="AM1251:AN1251" si="1374">AM81*100/AM$5</f>
        <v>1.8791137834438749</v>
      </c>
      <c r="AN1251" s="370">
        <f t="shared" si="1374"/>
        <v>1.9009234468597416</v>
      </c>
      <c r="AO1251" s="370">
        <f t="shared" ref="AO1251:AT1251" si="1375">AO81*100/AO$5</f>
        <v>2.2134124799823991</v>
      </c>
      <c r="AP1251" s="370">
        <f t="shared" si="1375"/>
        <v>1.9887346979181952</v>
      </c>
      <c r="AQ1251" s="370">
        <f t="shared" si="1375"/>
        <v>1.7978001956881136</v>
      </c>
      <c r="AR1251" s="370">
        <f t="shared" si="1375"/>
        <v>2.0764466464821316</v>
      </c>
      <c r="AS1251" s="370">
        <f t="shared" si="1375"/>
        <v>2.1698157942603</v>
      </c>
      <c r="AT1251" s="370">
        <f t="shared" si="1375"/>
        <v>1.7848997981994477</v>
      </c>
      <c r="AU1251" s="370">
        <f t="shared" ref="AU1251:AV1251" si="1376">AU81*100/AU$5</f>
        <v>1.9574986824625238</v>
      </c>
      <c r="AV1251" s="370">
        <f t="shared" si="1376"/>
        <v>1.824868634123336</v>
      </c>
      <c r="AW1251" s="370">
        <f t="shared" ref="AW1251:AX1251" si="1377">AW81*100/AW$5</f>
        <v>1.977530517875892</v>
      </c>
      <c r="AX1251" s="370">
        <f t="shared" si="1377"/>
        <v>2.2580618720633105</v>
      </c>
      <c r="AY1251" s="370">
        <f t="shared" ref="AY1251:BA1251" si="1378">AY81*100/AY$5</f>
        <v>1.8630888601461904</v>
      </c>
      <c r="AZ1251" s="370">
        <f t="shared" si="1378"/>
        <v>1.7997235484823519</v>
      </c>
      <c r="BA1251" s="370">
        <f t="shared" si="1378"/>
        <v>1.7417104453791292</v>
      </c>
      <c r="BB1251" s="667"/>
    </row>
    <row r="1252" spans="1:54" s="325" customFormat="1" ht="27.6">
      <c r="A1252" s="327"/>
      <c r="B1252" s="327" t="s">
        <v>253</v>
      </c>
      <c r="C1252" s="370">
        <f t="shared" ref="C1252:AF1252" si="1379">C82*100/C$5</f>
        <v>0.38998609659841621</v>
      </c>
      <c r="D1252" s="370">
        <f t="shared" si="1379"/>
        <v>0.37029288522814641</v>
      </c>
      <c r="E1252" s="370">
        <f t="shared" si="1379"/>
        <v>0.4513107629467934</v>
      </c>
      <c r="F1252" s="370">
        <f t="shared" si="1379"/>
        <v>0.351478175880655</v>
      </c>
      <c r="G1252" s="370">
        <f t="shared" si="1379"/>
        <v>0.39505069952888983</v>
      </c>
      <c r="H1252" s="370">
        <f t="shared" si="1379"/>
        <v>0.42528939280138467</v>
      </c>
      <c r="I1252" s="370">
        <f t="shared" si="1379"/>
        <v>0.38275913316986443</v>
      </c>
      <c r="J1252" s="370">
        <f t="shared" si="1379"/>
        <v>0.41768349059683296</v>
      </c>
      <c r="K1252" s="370">
        <f t="shared" si="1379"/>
        <v>0.51611009773290573</v>
      </c>
      <c r="L1252" s="370">
        <f t="shared" si="1379"/>
        <v>0.41946251905980797</v>
      </c>
      <c r="M1252" s="370">
        <f t="shared" si="1379"/>
        <v>0.47303150309823294</v>
      </c>
      <c r="N1252" s="370">
        <f t="shared" si="1379"/>
        <v>0.50808270985740001</v>
      </c>
      <c r="O1252" s="370">
        <f t="shared" si="1379"/>
        <v>0.47260150898140729</v>
      </c>
      <c r="P1252" s="370">
        <f t="shared" si="1379"/>
        <v>0.5174134931124369</v>
      </c>
      <c r="Q1252" s="370">
        <f t="shared" si="1379"/>
        <v>0.52076948131424405</v>
      </c>
      <c r="R1252" s="370">
        <f t="shared" si="1379"/>
        <v>0.4705328528952889</v>
      </c>
      <c r="S1252" s="370">
        <f t="shared" si="1379"/>
        <v>0.48999767786388121</v>
      </c>
      <c r="T1252" s="370">
        <f t="shared" si="1379"/>
        <v>0.49218154633498634</v>
      </c>
      <c r="U1252" s="370">
        <f t="shared" si="1379"/>
        <v>0.44912854285151332</v>
      </c>
      <c r="V1252" s="370">
        <f t="shared" si="1379"/>
        <v>0.50383084598023842</v>
      </c>
      <c r="W1252" s="370">
        <f t="shared" si="1379"/>
        <v>0.48485238862050456</v>
      </c>
      <c r="X1252" s="370">
        <f t="shared" si="1379"/>
        <v>0.48042858448738907</v>
      </c>
      <c r="Y1252" s="370">
        <f t="shared" si="1379"/>
        <v>0.41907943882717114</v>
      </c>
      <c r="Z1252" s="370">
        <f t="shared" si="1379"/>
        <v>0.46378128738488933</v>
      </c>
      <c r="AA1252" s="370">
        <f t="shared" si="1379"/>
        <v>0.39128608198503634</v>
      </c>
      <c r="AB1252" s="370">
        <f t="shared" si="1379"/>
        <v>0.47843831274792492</v>
      </c>
      <c r="AC1252" s="370">
        <f t="shared" si="1379"/>
        <v>0.473347457545433</v>
      </c>
      <c r="AD1252" s="370">
        <f t="shared" si="1379"/>
        <v>0.43664199527104852</v>
      </c>
      <c r="AE1252" s="370">
        <f t="shared" si="1379"/>
        <v>0.4192403530370386</v>
      </c>
      <c r="AF1252" s="370">
        <f t="shared" si="1379"/>
        <v>0.49337277582551287</v>
      </c>
      <c r="AG1252" s="370">
        <f t="shared" ref="AG1252:AH1252" si="1380">AG82*100/AG$5</f>
        <v>0.54043616614003342</v>
      </c>
      <c r="AH1252" s="370">
        <f t="shared" si="1380"/>
        <v>0.52806384647897653</v>
      </c>
      <c r="AI1252" s="370">
        <f t="shared" ref="AI1252:AJ1252" si="1381">AI82*100/AI$5</f>
        <v>0.54871259486174273</v>
      </c>
      <c r="AJ1252" s="370">
        <f t="shared" si="1381"/>
        <v>0.5094948529997122</v>
      </c>
      <c r="AK1252" s="370">
        <f t="shared" ref="AK1252:AL1252" si="1382">AK82*100/AK$5</f>
        <v>0.57317644894820885</v>
      </c>
      <c r="AL1252" s="370">
        <f t="shared" si="1382"/>
        <v>0.57107047098905184</v>
      </c>
      <c r="AM1252" s="370">
        <f t="shared" ref="AM1252:AN1252" si="1383">AM82*100/AM$5</f>
        <v>0.48552241225010395</v>
      </c>
      <c r="AN1252" s="370">
        <f t="shared" si="1383"/>
        <v>0.50154125616870016</v>
      </c>
      <c r="AO1252" s="370">
        <f t="shared" ref="AO1252:AT1252" si="1384">AO82*100/AO$5</f>
        <v>0.49477232998172949</v>
      </c>
      <c r="AP1252" s="370">
        <f t="shared" si="1384"/>
        <v>0.45914524110876676</v>
      </c>
      <c r="AQ1252" s="370">
        <f t="shared" si="1384"/>
        <v>0.44313235939134249</v>
      </c>
      <c r="AR1252" s="370">
        <f t="shared" si="1384"/>
        <v>0.50997500458656542</v>
      </c>
      <c r="AS1252" s="370">
        <f t="shared" si="1384"/>
        <v>0.59072240611891169</v>
      </c>
      <c r="AT1252" s="370">
        <f t="shared" si="1384"/>
        <v>0.39515207413603615</v>
      </c>
      <c r="AU1252" s="370">
        <f t="shared" ref="AU1252:AV1252" si="1385">AU82*100/AU$5</f>
        <v>0.48987137803475606</v>
      </c>
      <c r="AV1252" s="370">
        <f t="shared" si="1385"/>
        <v>0.44046843655550277</v>
      </c>
      <c r="AW1252" s="370">
        <f t="shared" ref="AW1252:AX1252" si="1386">AW82*100/AW$5</f>
        <v>0.43403790473968334</v>
      </c>
      <c r="AX1252" s="370">
        <f t="shared" si="1386"/>
        <v>0.58014878201883724</v>
      </c>
      <c r="AY1252" s="370">
        <f t="shared" ref="AY1252:BA1252" si="1387">AY82*100/AY$5</f>
        <v>0.37248587802270244</v>
      </c>
      <c r="AZ1252" s="370">
        <f t="shared" si="1387"/>
        <v>0.4417275090330115</v>
      </c>
      <c r="BA1252" s="370">
        <f t="shared" si="1387"/>
        <v>0.35992751575202409</v>
      </c>
      <c r="BB1252" s="667"/>
    </row>
    <row r="1253" spans="1:54" s="325" customFormat="1" ht="27.6">
      <c r="A1253" s="329"/>
      <c r="B1253" s="329" t="s">
        <v>254</v>
      </c>
      <c r="C1253" s="370">
        <f t="shared" ref="C1253:AF1253" si="1388">C83*100/C$5</f>
        <v>1.5277765783815058</v>
      </c>
      <c r="D1253" s="370">
        <f t="shared" si="1388"/>
        <v>1.5215929567727611</v>
      </c>
      <c r="E1253" s="370">
        <f t="shared" si="1388"/>
        <v>1.7622042433878182</v>
      </c>
      <c r="F1253" s="370">
        <f t="shared" si="1388"/>
        <v>1.734916111529236</v>
      </c>
      <c r="G1253" s="370">
        <f t="shared" si="1388"/>
        <v>1.3258084876738931</v>
      </c>
      <c r="H1253" s="370">
        <f t="shared" si="1388"/>
        <v>1.3678608320353276</v>
      </c>
      <c r="I1253" s="370">
        <f t="shared" si="1388"/>
        <v>1.1972885651308238</v>
      </c>
      <c r="J1253" s="370">
        <f t="shared" si="1388"/>
        <v>1.3431011649692957</v>
      </c>
      <c r="K1253" s="370">
        <f t="shared" si="1388"/>
        <v>1.3777322466012811</v>
      </c>
      <c r="L1253" s="370">
        <f t="shared" si="1388"/>
        <v>1.3887415176235214</v>
      </c>
      <c r="M1253" s="370">
        <f t="shared" si="1388"/>
        <v>1.4946995624522414</v>
      </c>
      <c r="N1253" s="370">
        <f t="shared" si="1388"/>
        <v>1.520782111436038</v>
      </c>
      <c r="O1253" s="370">
        <f t="shared" si="1388"/>
        <v>1.3598195844547054</v>
      </c>
      <c r="P1253" s="370">
        <f t="shared" si="1388"/>
        <v>1.4255067301700923</v>
      </c>
      <c r="Q1253" s="370">
        <f t="shared" si="1388"/>
        <v>1.5229806577693621</v>
      </c>
      <c r="R1253" s="370">
        <f t="shared" si="1388"/>
        <v>1.3449451762877545</v>
      </c>
      <c r="S1253" s="370">
        <f t="shared" si="1388"/>
        <v>1.4173117365688686</v>
      </c>
      <c r="T1253" s="370">
        <f t="shared" si="1388"/>
        <v>1.5331998045641695</v>
      </c>
      <c r="U1253" s="370">
        <f t="shared" si="1388"/>
        <v>1.4089169485808557</v>
      </c>
      <c r="V1253" s="370">
        <f t="shared" si="1388"/>
        <v>1.5990367198039817</v>
      </c>
      <c r="W1253" s="370">
        <f t="shared" si="1388"/>
        <v>1.4404723564143853</v>
      </c>
      <c r="X1253" s="370">
        <f t="shared" si="1388"/>
        <v>1.4824830733200614</v>
      </c>
      <c r="Y1253" s="370">
        <f t="shared" si="1388"/>
        <v>1.3722391501887459</v>
      </c>
      <c r="Z1253" s="370">
        <f t="shared" si="1388"/>
        <v>1.5496471330136974</v>
      </c>
      <c r="AA1253" s="370">
        <f t="shared" si="1388"/>
        <v>1.2542279465779742</v>
      </c>
      <c r="AB1253" s="370">
        <f t="shared" si="1388"/>
        <v>1.4590770379890787</v>
      </c>
      <c r="AC1253" s="370">
        <f t="shared" si="1388"/>
        <v>1.2374429135717742</v>
      </c>
      <c r="AD1253" s="370">
        <f t="shared" si="1388"/>
        <v>1.2940451784906497</v>
      </c>
      <c r="AE1253" s="370">
        <f t="shared" si="1388"/>
        <v>1.265408117770469</v>
      </c>
      <c r="AF1253" s="370">
        <f t="shared" si="1388"/>
        <v>1.3701701941351156</v>
      </c>
      <c r="AG1253" s="370">
        <f t="shared" ref="AG1253:AH1253" si="1389">AG83*100/AG$5</f>
        <v>1.4175008901235904</v>
      </c>
      <c r="AH1253" s="370">
        <f t="shared" si="1389"/>
        <v>1.3610423558439897</v>
      </c>
      <c r="AI1253" s="370">
        <f t="shared" ref="AI1253:AJ1253" si="1390">AI83*100/AI$5</f>
        <v>1.4047863110273595</v>
      </c>
      <c r="AJ1253" s="370">
        <f t="shared" si="1390"/>
        <v>1.3408460770085044</v>
      </c>
      <c r="AK1253" s="370">
        <f t="shared" ref="AK1253:AL1253" si="1391">AK83*100/AK$5</f>
        <v>1.4670791812009973</v>
      </c>
      <c r="AL1253" s="370">
        <f t="shared" si="1391"/>
        <v>1.4980960258852811</v>
      </c>
      <c r="AM1253" s="370">
        <f t="shared" ref="AM1253:AN1253" si="1392">AM83*100/AM$5</f>
        <v>1.3935913711937711</v>
      </c>
      <c r="AN1253" s="370">
        <f t="shared" si="1392"/>
        <v>1.3993821906910413</v>
      </c>
      <c r="AO1253" s="370">
        <f t="shared" ref="AO1253:AT1253" si="1393">AO83*100/AO$5</f>
        <v>1.718604892227565</v>
      </c>
      <c r="AP1253" s="370">
        <f t="shared" si="1393"/>
        <v>1.5295894568094286</v>
      </c>
      <c r="AQ1253" s="370">
        <f t="shared" si="1393"/>
        <v>1.3546678362967712</v>
      </c>
      <c r="AR1253" s="370">
        <f t="shared" si="1393"/>
        <v>1.5664716418955664</v>
      </c>
      <c r="AS1253" s="370">
        <f t="shared" si="1393"/>
        <v>1.5790933881413884</v>
      </c>
      <c r="AT1253" s="370">
        <f t="shared" si="1393"/>
        <v>1.3897477240634115</v>
      </c>
      <c r="AU1253" s="370">
        <f t="shared" ref="AU1253:AV1253" si="1394">AU83*100/AU$5</f>
        <v>1.4676273044277679</v>
      </c>
      <c r="AV1253" s="370">
        <f t="shared" si="1394"/>
        <v>1.3844311837399443</v>
      </c>
      <c r="AW1253" s="370">
        <f t="shared" ref="AW1253:AX1253" si="1395">AW83*100/AW$5</f>
        <v>1.543492613136209</v>
      </c>
      <c r="AX1253" s="370">
        <f t="shared" si="1395"/>
        <v>1.6779130900444734</v>
      </c>
      <c r="AY1253" s="370">
        <f t="shared" ref="AY1253:BA1253" si="1396">AY83*100/AY$5</f>
        <v>1.4906029821234879</v>
      </c>
      <c r="AZ1253" s="370">
        <f t="shared" si="1396"/>
        <v>1.3579960394493402</v>
      </c>
      <c r="BA1253" s="370">
        <f t="shared" si="1396"/>
        <v>1.3817829296271054</v>
      </c>
      <c r="BB1253" s="667"/>
    </row>
    <row r="1254" spans="1:54" s="325" customFormat="1" ht="13.8">
      <c r="A1254" s="327"/>
      <c r="B1254" s="327" t="s">
        <v>255</v>
      </c>
      <c r="C1254" s="370">
        <f t="shared" ref="C1254:AF1254" si="1397">C84*100/C$5</f>
        <v>4.4171365901259946E-2</v>
      </c>
      <c r="D1254" s="370">
        <f t="shared" si="1397"/>
        <v>3.9689611739171245E-2</v>
      </c>
      <c r="E1254" s="370">
        <f t="shared" si="1397"/>
        <v>2.9575195026593434E-2</v>
      </c>
      <c r="F1254" s="370">
        <f t="shared" si="1397"/>
        <v>2.8673324849974927E-2</v>
      </c>
      <c r="G1254" s="370">
        <f t="shared" si="1397"/>
        <v>3.1503481467485411E-2</v>
      </c>
      <c r="H1254" s="370">
        <f t="shared" si="1397"/>
        <v>2.9202866808478108E-2</v>
      </c>
      <c r="I1254" s="370">
        <f t="shared" si="1397"/>
        <v>2.3970848497968194E-2</v>
      </c>
      <c r="J1254" s="370">
        <f t="shared" si="1397"/>
        <v>3.1767579489158364E-2</v>
      </c>
      <c r="K1254" s="370">
        <f t="shared" si="1397"/>
        <v>3.2330448573203156E-2</v>
      </c>
      <c r="L1254" s="370">
        <f t="shared" si="1397"/>
        <v>2.6910620167884342E-2</v>
      </c>
      <c r="M1254" s="370">
        <f t="shared" si="1397"/>
        <v>2.7144639231576957E-2</v>
      </c>
      <c r="N1254" s="370">
        <f t="shared" si="1397"/>
        <v>2.5461902461806036E-2</v>
      </c>
      <c r="O1254" s="370">
        <f t="shared" si="1397"/>
        <v>3.2424727589889783E-2</v>
      </c>
      <c r="P1254" s="370">
        <f t="shared" si="1397"/>
        <v>3.4410864864049054E-2</v>
      </c>
      <c r="Q1254" s="370">
        <f t="shared" si="1397"/>
        <v>2.5449771093672559E-2</v>
      </c>
      <c r="R1254" s="370">
        <f t="shared" si="1397"/>
        <v>3.6067659274174241E-2</v>
      </c>
      <c r="S1254" s="370">
        <f t="shared" si="1397"/>
        <v>3.4312160560886366E-2</v>
      </c>
      <c r="T1254" s="370">
        <f t="shared" si="1397"/>
        <v>3.22052778286867E-2</v>
      </c>
      <c r="U1254" s="370">
        <f t="shared" si="1397"/>
        <v>3.147531567153463E-2</v>
      </c>
      <c r="V1254" s="370">
        <f t="shared" si="1397"/>
        <v>3.7194719610653237E-2</v>
      </c>
      <c r="W1254" s="370">
        <f t="shared" si="1397"/>
        <v>3.5856146001073536E-2</v>
      </c>
      <c r="X1254" s="370">
        <f t="shared" si="1397"/>
        <v>3.7764209869736227E-2</v>
      </c>
      <c r="Y1254" s="370">
        <f t="shared" si="1397"/>
        <v>2.2922067703275203E-2</v>
      </c>
      <c r="Z1254" s="370">
        <f t="shared" si="1397"/>
        <v>3.7419665958768812E-2</v>
      </c>
      <c r="AA1254" s="370">
        <f t="shared" si="1397"/>
        <v>2.7319344875756546E-2</v>
      </c>
      <c r="AB1254" s="370">
        <f t="shared" si="1397"/>
        <v>4.3654972629425637E-2</v>
      </c>
      <c r="AC1254" s="370">
        <f t="shared" si="1397"/>
        <v>2.8839610511035587E-2</v>
      </c>
      <c r="AD1254" s="370">
        <f t="shared" si="1397"/>
        <v>4.3431601844098597E-2</v>
      </c>
      <c r="AE1254" s="370">
        <f t="shared" si="1397"/>
        <v>2.6214841069076695E-2</v>
      </c>
      <c r="AF1254" s="370">
        <f t="shared" si="1397"/>
        <v>3.0705127469323568E-2</v>
      </c>
      <c r="AG1254" s="370">
        <f t="shared" ref="AG1254:AH1254" si="1398">AG84*100/AG$5</f>
        <v>3.2107697327471353E-2</v>
      </c>
      <c r="AH1254" s="370">
        <f t="shared" si="1398"/>
        <v>2.9711633391196934E-2</v>
      </c>
      <c r="AI1254" s="370">
        <f t="shared" ref="AI1254:AJ1254" si="1399">AI84*100/AI$5</f>
        <v>2.8644951741542048E-2</v>
      </c>
      <c r="AJ1254" s="370">
        <f t="shared" si="1399"/>
        <v>2.6584219564040411E-2</v>
      </c>
      <c r="AK1254" s="370">
        <f t="shared" ref="AK1254:AL1254" si="1400">AK84*100/AK$5</f>
        <v>1.8549904113363297E-2</v>
      </c>
      <c r="AL1254" s="370">
        <f t="shared" si="1400"/>
        <v>2.9060871160494751E-2</v>
      </c>
      <c r="AM1254" s="370">
        <f t="shared" ref="AM1254:AN1254" si="1401">AM84*100/AM$5</f>
        <v>4.2874028612109094E-2</v>
      </c>
      <c r="AN1254" s="370">
        <f t="shared" si="1401"/>
        <v>2.295140346607031E-2</v>
      </c>
      <c r="AO1254" s="370">
        <f t="shared" ref="AO1254:AT1254" si="1402">AO84*100/AO$5</f>
        <v>2.6478587601815633E-2</v>
      </c>
      <c r="AP1254" s="370">
        <f t="shared" si="1402"/>
        <v>1.9450580362791667E-2</v>
      </c>
      <c r="AQ1254" s="370">
        <f t="shared" si="1402"/>
        <v>2.1356995850062416E-2</v>
      </c>
      <c r="AR1254" s="370">
        <f t="shared" si="1402"/>
        <v>2.7209365857643955E-2</v>
      </c>
      <c r="AS1254" s="370">
        <f t="shared" si="1402"/>
        <v>2.3744967022451911E-2</v>
      </c>
      <c r="AT1254" s="370">
        <f t="shared" si="1402"/>
        <v>2.0129563023541155E-2</v>
      </c>
      <c r="AU1254" s="370">
        <f t="shared" ref="AU1254:AV1254" si="1403">AU84*100/AU$5</f>
        <v>2.8489117056259276E-2</v>
      </c>
      <c r="AV1254" s="370">
        <f t="shared" si="1403"/>
        <v>2.6028384573100409E-2</v>
      </c>
      <c r="AW1254" s="370">
        <f t="shared" ref="AW1254:AX1254" si="1404">AW84*100/AW$5</f>
        <v>3.0922217862104806E-2</v>
      </c>
      <c r="AX1254" s="370">
        <f t="shared" si="1404"/>
        <v>2.6434047052603757E-2</v>
      </c>
      <c r="AY1254" s="370">
        <f t="shared" ref="AY1254:BA1254" si="1405">AY84*100/AY$5</f>
        <v>2.7841104423065515E-2</v>
      </c>
      <c r="AZ1254" s="370">
        <f t="shared" si="1405"/>
        <v>2.0419362265204445E-2</v>
      </c>
      <c r="BA1254" s="370">
        <f t="shared" si="1405"/>
        <v>2.3014995594420707E-2</v>
      </c>
      <c r="BB1254" s="667"/>
    </row>
    <row r="1255" spans="1:54" s="325" customFormat="1" ht="13.8">
      <c r="A1255" s="329"/>
      <c r="B1255" s="329" t="s">
        <v>256</v>
      </c>
      <c r="C1255" s="370">
        <f t="shared" ref="C1255:AF1255" si="1406">C85*100/C$5</f>
        <v>1.9430219604659798E-3</v>
      </c>
      <c r="D1255" s="370">
        <f t="shared" si="1406"/>
        <v>3.6159733037856661E-3</v>
      </c>
      <c r="E1255" s="370">
        <f t="shared" si="1406"/>
        <v>2.6479682810695258E-3</v>
      </c>
      <c r="F1255" s="370">
        <f t="shared" si="1406"/>
        <v>2.6793762412110462E-3</v>
      </c>
      <c r="G1255" s="370">
        <f t="shared" si="1406"/>
        <v>1.7378681091218477E-3</v>
      </c>
      <c r="H1255" s="370">
        <f t="shared" si="1406"/>
        <v>3.2608660207978034E-3</v>
      </c>
      <c r="I1255" s="370">
        <f t="shared" si="1406"/>
        <v>2.2495719359631691E-3</v>
      </c>
      <c r="J1255" s="370">
        <f t="shared" si="1406"/>
        <v>2.4071874239775565E-3</v>
      </c>
      <c r="K1255" s="370">
        <f t="shared" si="1406"/>
        <v>2.1579789702987546E-3</v>
      </c>
      <c r="L1255" s="370">
        <f t="shared" si="1406"/>
        <v>2.3930585048621985E-3</v>
      </c>
      <c r="M1255" s="370">
        <f t="shared" si="1406"/>
        <v>3.6589952569210317E-3</v>
      </c>
      <c r="N1255" s="370">
        <f t="shared" si="1406"/>
        <v>3.0216568366541194E-3</v>
      </c>
      <c r="O1255" s="370">
        <f t="shared" si="1406"/>
        <v>3.9975691549179191E-3</v>
      </c>
      <c r="P1255" s="370">
        <f t="shared" si="1406"/>
        <v>2.7597686106505511E-3</v>
      </c>
      <c r="Q1255" s="370">
        <f t="shared" si="1406"/>
        <v>2.5490231779036108E-3</v>
      </c>
      <c r="R1255" s="370">
        <f t="shared" si="1406"/>
        <v>2.6539532155906262E-3</v>
      </c>
      <c r="S1255" s="370">
        <f t="shared" si="1406"/>
        <v>3.3503456439922716E-3</v>
      </c>
      <c r="T1255" s="370">
        <f t="shared" si="1406"/>
        <v>2.24498134420503E-3</v>
      </c>
      <c r="U1255" s="370">
        <f t="shared" si="1406"/>
        <v>2.4211781285795866E-3</v>
      </c>
      <c r="V1255" s="370">
        <f t="shared" si="1406"/>
        <v>2.8158714281511493E-3</v>
      </c>
      <c r="W1255" s="370">
        <f t="shared" si="1406"/>
        <v>2.1900161030595812E-3</v>
      </c>
      <c r="X1255" s="370">
        <f t="shared" si="1406"/>
        <v>2.35767794367466E-3</v>
      </c>
      <c r="Y1255" s="370">
        <f t="shared" si="1406"/>
        <v>1.9915254733680328E-3</v>
      </c>
      <c r="Z1255" s="370">
        <f t="shared" si="1406"/>
        <v>2.8285001530172211E-3</v>
      </c>
      <c r="AA1255" s="370">
        <f t="shared" si="1406"/>
        <v>2.3825010066066753E-3</v>
      </c>
      <c r="AB1255" s="370">
        <f t="shared" si="1406"/>
        <v>2.4392951950931471E-3</v>
      </c>
      <c r="AC1255" s="370">
        <f t="shared" si="1406"/>
        <v>2.7760052898323025E-3</v>
      </c>
      <c r="AD1255" s="370">
        <f t="shared" si="1406"/>
        <v>2.2457707324741662E-3</v>
      </c>
      <c r="AE1255" s="370">
        <f t="shared" si="1406"/>
        <v>1.9710406818854659E-3</v>
      </c>
      <c r="AF1255" s="370">
        <f t="shared" si="1406"/>
        <v>2.2137208055320063E-3</v>
      </c>
      <c r="AG1255" s="370">
        <f t="shared" ref="AG1255:AH1255" si="1407">AG85*100/AG$5</f>
        <v>1.8230326408413631E-3</v>
      </c>
      <c r="AH1255" s="370">
        <f t="shared" si="1407"/>
        <v>3.0803399447566376E-3</v>
      </c>
      <c r="AI1255" s="370">
        <f t="shared" ref="AI1255:AJ1255" si="1408">AI85*100/AI$5</f>
        <v>1.8149693940921958E-3</v>
      </c>
      <c r="AJ1255" s="370">
        <f t="shared" si="1408"/>
        <v>3.4220878842599447E-3</v>
      </c>
      <c r="AK1255" s="370">
        <f t="shared" ref="AK1255:AL1255" si="1409">AK85*100/AK$5</f>
        <v>2.6499863019090425E-3</v>
      </c>
      <c r="AL1255" s="370">
        <f t="shared" si="1409"/>
        <v>2.191741679702118E-3</v>
      </c>
      <c r="AM1255" s="370">
        <f t="shared" ref="AM1255:AN1255" si="1410">AM85*100/AM$5</f>
        <v>3.1525021038315512E-3</v>
      </c>
      <c r="AN1255" s="370">
        <f t="shared" si="1410"/>
        <v>2.9812321228169622E-3</v>
      </c>
      <c r="AO1255" s="370">
        <f t="shared" ref="AO1255:AT1255" si="1411">AO85*100/AO$5</f>
        <v>3.3494884449700203E-3</v>
      </c>
      <c r="AP1255" s="370">
        <f t="shared" si="1411"/>
        <v>2.5794676466784649E-3</v>
      </c>
      <c r="AQ1255" s="370">
        <f t="shared" si="1411"/>
        <v>2.8003643847633185E-3</v>
      </c>
      <c r="AR1255" s="370">
        <f t="shared" si="1411"/>
        <v>4.3403680121442767E-3</v>
      </c>
      <c r="AS1255" s="370">
        <f t="shared" si="1411"/>
        <v>3.2910311968525003E-3</v>
      </c>
      <c r="AT1255" s="370">
        <f t="shared" si="1411"/>
        <v>2.3226418873316715E-3</v>
      </c>
      <c r="AU1255" s="370">
        <f t="shared" ref="AU1255:AV1255" si="1412">AU85*100/AU$5</f>
        <v>2.1552050728139401E-3</v>
      </c>
      <c r="AV1255" s="370">
        <f t="shared" si="1412"/>
        <v>3.1296033831942158E-3</v>
      </c>
      <c r="AW1255" s="370">
        <f t="shared" ref="AW1255:AX1255" si="1413">AW85*100/AW$5</f>
        <v>2.3199949092683136E-3</v>
      </c>
      <c r="AX1255" s="370">
        <f t="shared" si="1413"/>
        <v>2.4931336367442817E-3</v>
      </c>
      <c r="AY1255" s="370">
        <f t="shared" ref="AY1255:BA1255" si="1414">AY85*100/AY$5</f>
        <v>3.1253145026922152E-3</v>
      </c>
      <c r="AZ1255" s="370">
        <f t="shared" si="1414"/>
        <v>1.9210932631907067E-3</v>
      </c>
      <c r="BA1255" s="370">
        <f t="shared" si="1414"/>
        <v>2.9353211085434987E-3</v>
      </c>
      <c r="BB1255" s="667"/>
    </row>
    <row r="1256" spans="1:54" s="325" customFormat="1" ht="27.6">
      <c r="A1256" s="327"/>
      <c r="B1256" s="327" t="s">
        <v>257</v>
      </c>
      <c r="C1256" s="370">
        <f t="shared" ref="C1256:AF1256" si="1415">C86*100/C$5</f>
        <v>0.88174336565946165</v>
      </c>
      <c r="D1256" s="370">
        <f t="shared" si="1415"/>
        <v>0.96490525719471076</v>
      </c>
      <c r="E1256" s="370">
        <f t="shared" si="1415"/>
        <v>0.97616791251709534</v>
      </c>
      <c r="F1256" s="370">
        <f t="shared" si="1415"/>
        <v>0.94166078137009701</v>
      </c>
      <c r="G1256" s="370">
        <f t="shared" si="1415"/>
        <v>0.89629623330028918</v>
      </c>
      <c r="H1256" s="370">
        <f t="shared" si="1415"/>
        <v>0.94992650370307574</v>
      </c>
      <c r="I1256" s="370">
        <f t="shared" si="1415"/>
        <v>0.83167780819412107</v>
      </c>
      <c r="J1256" s="370">
        <f t="shared" si="1415"/>
        <v>0.95233440647693901</v>
      </c>
      <c r="K1256" s="370">
        <f t="shared" si="1415"/>
        <v>0.92718547358417935</v>
      </c>
      <c r="L1256" s="370">
        <f t="shared" si="1415"/>
        <v>0.99162926195818113</v>
      </c>
      <c r="M1256" s="370">
        <f t="shared" si="1415"/>
        <v>1.0420052655494534</v>
      </c>
      <c r="N1256" s="370">
        <f t="shared" si="1415"/>
        <v>1.0479816887595699</v>
      </c>
      <c r="O1256" s="370">
        <f t="shared" si="1415"/>
        <v>0.92069266970993402</v>
      </c>
      <c r="P1256" s="370">
        <f t="shared" si="1415"/>
        <v>1.0175353110237664</v>
      </c>
      <c r="Q1256" s="370">
        <f t="shared" si="1415"/>
        <v>1.0672719585197052</v>
      </c>
      <c r="R1256" s="370">
        <f t="shared" si="1415"/>
        <v>0.93945593088931789</v>
      </c>
      <c r="S1256" s="370">
        <f t="shared" si="1415"/>
        <v>1.024589611540901</v>
      </c>
      <c r="T1256" s="370">
        <f t="shared" si="1415"/>
        <v>1.0547330533501447</v>
      </c>
      <c r="U1256" s="370">
        <f t="shared" si="1415"/>
        <v>0.96600832885276233</v>
      </c>
      <c r="V1256" s="370">
        <f t="shared" si="1415"/>
        <v>1.0934827286214417</v>
      </c>
      <c r="W1256" s="370">
        <f t="shared" si="1415"/>
        <v>0.9589264626945786</v>
      </c>
      <c r="X1256" s="370">
        <f t="shared" si="1415"/>
        <v>1.0470985463881408</v>
      </c>
      <c r="Y1256" s="370">
        <f t="shared" si="1415"/>
        <v>0.9478099272468411</v>
      </c>
      <c r="Z1256" s="370">
        <f t="shared" si="1415"/>
        <v>1.0623104673053203</v>
      </c>
      <c r="AA1256" s="370">
        <f t="shared" si="1415"/>
        <v>0.85210148501287741</v>
      </c>
      <c r="AB1256" s="370">
        <f t="shared" si="1415"/>
        <v>1.0235787320375349</v>
      </c>
      <c r="AC1256" s="370">
        <f t="shared" si="1415"/>
        <v>0.85759285641305416</v>
      </c>
      <c r="AD1256" s="370">
        <f t="shared" si="1415"/>
        <v>0.89951138445349177</v>
      </c>
      <c r="AE1256" s="370">
        <f t="shared" si="1415"/>
        <v>0.87999082283458507</v>
      </c>
      <c r="AF1256" s="370">
        <f t="shared" si="1415"/>
        <v>0.92869687275040869</v>
      </c>
      <c r="AG1256" s="370">
        <f t="shared" ref="AG1256:AH1256" si="1416">AG86*100/AG$5</f>
        <v>0.98079156077265328</v>
      </c>
      <c r="AH1256" s="370">
        <f t="shared" si="1416"/>
        <v>0.91271642312485279</v>
      </c>
      <c r="AI1256" s="370">
        <f t="shared" ref="AI1256:AJ1256" si="1417">AI86*100/AI$5</f>
        <v>0.96895692130687272</v>
      </c>
      <c r="AJ1256" s="370">
        <f t="shared" si="1417"/>
        <v>0.92961917925364612</v>
      </c>
      <c r="AK1256" s="370">
        <f t="shared" ref="AK1256:AL1256" si="1418">AK86*100/AK$5</f>
        <v>1.0580849718107708</v>
      </c>
      <c r="AL1256" s="370">
        <f t="shared" si="1418"/>
        <v>1.0924208760959722</v>
      </c>
      <c r="AM1256" s="370">
        <f t="shared" ref="AM1256:AN1256" si="1419">AM86*100/AM$5</f>
        <v>0.99155463230513563</v>
      </c>
      <c r="AN1256" s="370">
        <f t="shared" si="1419"/>
        <v>1.0295868910731292</v>
      </c>
      <c r="AO1256" s="370">
        <f t="shared" ref="AO1256:AT1256" si="1420">AO86*100/AO$5</f>
        <v>1.0963757124714499</v>
      </c>
      <c r="AP1256" s="370">
        <f t="shared" si="1420"/>
        <v>1.0575817351381704</v>
      </c>
      <c r="AQ1256" s="370">
        <f t="shared" si="1420"/>
        <v>1.0026991463949526</v>
      </c>
      <c r="AR1256" s="370">
        <f t="shared" si="1420"/>
        <v>1.1278391569035744</v>
      </c>
      <c r="AS1256" s="370">
        <f t="shared" si="1420"/>
        <v>1.1273728157992147</v>
      </c>
      <c r="AT1256" s="370">
        <f t="shared" si="1420"/>
        <v>1.0468382616540239</v>
      </c>
      <c r="AU1256" s="370">
        <f t="shared" ref="AU1256:AV1256" si="1421">AU86*100/AU$5</f>
        <v>1.0947094766724308</v>
      </c>
      <c r="AV1256" s="370">
        <f t="shared" si="1421"/>
        <v>1.0441100554466565</v>
      </c>
      <c r="AW1256" s="370">
        <f t="shared" ref="AW1256:AX1256" si="1422">AW86*100/AW$5</f>
        <v>0.96657616477001562</v>
      </c>
      <c r="AX1256" s="370">
        <f t="shared" si="1422"/>
        <v>1.2612524000680319</v>
      </c>
      <c r="AY1256" s="370">
        <f t="shared" ref="AY1256:BA1256" si="1423">AY86*100/AY$5</f>
        <v>1.1557068959634413</v>
      </c>
      <c r="AZ1256" s="370">
        <f t="shared" si="1423"/>
        <v>1.0104021003126733</v>
      </c>
      <c r="BA1256" s="370">
        <f t="shared" si="1423"/>
        <v>1.0486369719539159</v>
      </c>
      <c r="BB1256" s="667"/>
    </row>
    <row r="1257" spans="1:54" s="325" customFormat="1" ht="13.8">
      <c r="A1257" s="329"/>
      <c r="B1257" s="329" t="s">
        <v>258</v>
      </c>
      <c r="C1257" s="370">
        <f t="shared" ref="C1257:AF1257" si="1424">C87*100/C$5</f>
        <v>5.5915854195632088E-2</v>
      </c>
      <c r="D1257" s="370">
        <f t="shared" si="1424"/>
        <v>3.4954408603261433E-2</v>
      </c>
      <c r="E1257" s="370">
        <f t="shared" si="1424"/>
        <v>4.7738019715056236E-2</v>
      </c>
      <c r="F1257" s="370">
        <f t="shared" si="1424"/>
        <v>5.0108334779663297E-2</v>
      </c>
      <c r="G1257" s="370">
        <f t="shared" si="1424"/>
        <v>4.3816461900199777E-2</v>
      </c>
      <c r="H1257" s="370">
        <f t="shared" si="1424"/>
        <v>5.2246320022115919E-2</v>
      </c>
      <c r="I1257" s="370">
        <f t="shared" si="1424"/>
        <v>3.7947697083706572E-2</v>
      </c>
      <c r="J1257" s="370">
        <f t="shared" si="1424"/>
        <v>4.9967375315897761E-2</v>
      </c>
      <c r="K1257" s="370">
        <f t="shared" si="1424"/>
        <v>6.211055836332597E-2</v>
      </c>
      <c r="L1257" s="370">
        <f t="shared" si="1424"/>
        <v>5.6259450887892436E-2</v>
      </c>
      <c r="M1257" s="370">
        <f t="shared" si="1424"/>
        <v>5.5565672157428692E-2</v>
      </c>
      <c r="N1257" s="370">
        <f t="shared" si="1424"/>
        <v>5.0301699104300927E-2</v>
      </c>
      <c r="O1257" s="370">
        <f t="shared" si="1424"/>
        <v>5.9277086054742474E-2</v>
      </c>
      <c r="P1257" s="370">
        <f t="shared" si="1424"/>
        <v>5.7782655285495907E-2</v>
      </c>
      <c r="Q1257" s="370">
        <f t="shared" si="1424"/>
        <v>5.9315364742963388E-2</v>
      </c>
      <c r="R1257" s="370">
        <f t="shared" si="1424"/>
        <v>4.8902351054489569E-2</v>
      </c>
      <c r="S1257" s="370">
        <f t="shared" si="1424"/>
        <v>5.5261448265849542E-2</v>
      </c>
      <c r="T1257" s="370">
        <f t="shared" si="1424"/>
        <v>6.8941336188405367E-2</v>
      </c>
      <c r="U1257" s="370">
        <f t="shared" si="1424"/>
        <v>5.8066530635417328E-2</v>
      </c>
      <c r="V1257" s="370">
        <f t="shared" si="1424"/>
        <v>5.9259383786464483E-2</v>
      </c>
      <c r="W1257" s="370">
        <f t="shared" si="1424"/>
        <v>5.5050993022007513E-2</v>
      </c>
      <c r="X1257" s="370">
        <f t="shared" si="1424"/>
        <v>6.7752218802440228E-2</v>
      </c>
      <c r="Y1257" s="370">
        <f t="shared" si="1424"/>
        <v>4.830425510894621E-2</v>
      </c>
      <c r="Z1257" s="370">
        <f t="shared" si="1424"/>
        <v>6.1067781992191483E-2</v>
      </c>
      <c r="AA1257" s="370">
        <f t="shared" si="1424"/>
        <v>5.8490399712193879E-2</v>
      </c>
      <c r="AB1257" s="370">
        <f t="shared" si="1424"/>
        <v>4.3150290864923606E-2</v>
      </c>
      <c r="AC1257" s="370">
        <f t="shared" si="1424"/>
        <v>4.5110085959774913E-2</v>
      </c>
      <c r="AD1257" s="370">
        <f t="shared" si="1424"/>
        <v>4.6198712210897122E-2</v>
      </c>
      <c r="AE1257" s="370">
        <f t="shared" si="1424"/>
        <v>5.1956632374500877E-2</v>
      </c>
      <c r="AF1257" s="370">
        <f t="shared" si="1424"/>
        <v>5.5875952924817125E-2</v>
      </c>
      <c r="AG1257" s="370">
        <f t="shared" ref="AG1257:AH1257" si="1425">AG87*100/AG$5</f>
        <v>6.9833311568555878E-2</v>
      </c>
      <c r="AH1257" s="370">
        <f t="shared" si="1425"/>
        <v>6.870327826153412E-2</v>
      </c>
      <c r="AI1257" s="370">
        <f t="shared" ref="AI1257:AJ1257" si="1426">AI87*100/AI$5</f>
        <v>7.5676332562365903E-2</v>
      </c>
      <c r="AJ1257" s="370">
        <f t="shared" si="1426"/>
        <v>6.1021230273014176E-2</v>
      </c>
      <c r="AK1257" s="370">
        <f t="shared" ref="AK1257:AL1257" si="1427">AK87*100/AK$5</f>
        <v>6.0404099528809055E-2</v>
      </c>
      <c r="AL1257" s="370">
        <f t="shared" si="1427"/>
        <v>6.6036365053247156E-2</v>
      </c>
      <c r="AM1257" s="370">
        <f t="shared" ref="AM1257:AN1257" si="1428">AM87*100/AM$5</f>
        <v>7.7699904794436461E-2</v>
      </c>
      <c r="AN1257" s="370">
        <f t="shared" si="1428"/>
        <v>5.8317800977844135E-2</v>
      </c>
      <c r="AO1257" s="370">
        <f t="shared" ref="AO1257:AT1257" si="1429">AO87*100/AO$5</f>
        <v>8.1657002511058605E-2</v>
      </c>
      <c r="AP1257" s="370">
        <f t="shared" si="1429"/>
        <v>7.5606288184399864E-2</v>
      </c>
      <c r="AQ1257" s="370">
        <f t="shared" si="1429"/>
        <v>6.5757954047032621E-2</v>
      </c>
      <c r="AR1257" s="370">
        <f t="shared" si="1429"/>
        <v>7.659472962607547E-2</v>
      </c>
      <c r="AS1257" s="370">
        <f t="shared" si="1429"/>
        <v>9.7846250099969501E-2</v>
      </c>
      <c r="AT1257" s="370">
        <f t="shared" si="1429"/>
        <v>8.5163535868827966E-2</v>
      </c>
      <c r="AU1257" s="370">
        <f t="shared" ref="AU1257:AV1257" si="1430">AU87*100/AU$5</f>
        <v>8.2941720224073978E-2</v>
      </c>
      <c r="AV1257" s="370">
        <f t="shared" si="1430"/>
        <v>6.5690684874967695E-2</v>
      </c>
      <c r="AW1257" s="370">
        <f t="shared" ref="AW1257:AX1257" si="1431">AW87*100/AW$5</f>
        <v>7.5101549491457115E-2</v>
      </c>
      <c r="AX1257" s="370">
        <f t="shared" si="1431"/>
        <v>7.7662820410362973E-2</v>
      </c>
      <c r="AY1257" s="370">
        <f t="shared" ref="AY1257:BA1257" si="1432">AY87*100/AY$5</f>
        <v>7.9767201343942593E-2</v>
      </c>
      <c r="AZ1257" s="370">
        <f t="shared" si="1432"/>
        <v>6.7393191087738502E-2</v>
      </c>
      <c r="BA1257" s="370">
        <f t="shared" si="1432"/>
        <v>5.5667195890342636E-2</v>
      </c>
      <c r="BB1257" s="667"/>
    </row>
    <row r="1258" spans="1:54" s="325" customFormat="1" ht="27.6">
      <c r="A1258" s="327"/>
      <c r="B1258" s="327" t="s">
        <v>259</v>
      </c>
      <c r="C1258" s="370">
        <f t="shared" ref="C1258:AF1258" si="1433">C88*100/C$5</f>
        <v>0.54400297066468628</v>
      </c>
      <c r="D1258" s="370">
        <f t="shared" si="1433"/>
        <v>0.47842770593183204</v>
      </c>
      <c r="E1258" s="370">
        <f t="shared" si="1433"/>
        <v>0.70607514784800363</v>
      </c>
      <c r="F1258" s="370">
        <f t="shared" si="1433"/>
        <v>0.71183428497845702</v>
      </c>
      <c r="G1258" s="370">
        <f t="shared" si="1433"/>
        <v>0.35249141881401225</v>
      </c>
      <c r="H1258" s="370">
        <f t="shared" si="1433"/>
        <v>0.33318804363618448</v>
      </c>
      <c r="I1258" s="370">
        <f t="shared" si="1433"/>
        <v>0.30140576119060625</v>
      </c>
      <c r="J1258" s="370">
        <f t="shared" si="1433"/>
        <v>0.30658814372659604</v>
      </c>
      <c r="K1258" s="370">
        <f t="shared" si="1433"/>
        <v>0.35394778711027386</v>
      </c>
      <c r="L1258" s="370">
        <f t="shared" si="1433"/>
        <v>0.31154912610470126</v>
      </c>
      <c r="M1258" s="370">
        <f t="shared" si="1433"/>
        <v>0.36632499025686144</v>
      </c>
      <c r="N1258" s="370">
        <f t="shared" si="1433"/>
        <v>0.39401516427370703</v>
      </c>
      <c r="O1258" s="370">
        <f t="shared" si="1433"/>
        <v>0.34346791143163452</v>
      </c>
      <c r="P1258" s="370">
        <f t="shared" si="1433"/>
        <v>0.31306125177067184</v>
      </c>
      <c r="Q1258" s="370">
        <f t="shared" si="1433"/>
        <v>0.36839454023511709</v>
      </c>
      <c r="R1258" s="370">
        <f t="shared" si="1433"/>
        <v>0.31790878928394595</v>
      </c>
      <c r="S1258" s="370">
        <f t="shared" si="1433"/>
        <v>0.29979817055723945</v>
      </c>
      <c r="T1258" s="370">
        <f t="shared" si="1433"/>
        <v>0.3750751558527276</v>
      </c>
      <c r="U1258" s="370">
        <f t="shared" si="1433"/>
        <v>0.3509038508420691</v>
      </c>
      <c r="V1258" s="370">
        <f t="shared" si="1433"/>
        <v>0.40632604428903446</v>
      </c>
      <c r="W1258" s="370">
        <f t="shared" si="1433"/>
        <v>0.38844873859366613</v>
      </c>
      <c r="X1258" s="370">
        <f t="shared" si="1433"/>
        <v>0.32751042031606947</v>
      </c>
      <c r="Y1258" s="370">
        <f t="shared" si="1433"/>
        <v>0.35121137465631547</v>
      </c>
      <c r="Z1258" s="370">
        <f t="shared" si="1433"/>
        <v>0.38597434874943198</v>
      </c>
      <c r="AA1258" s="370">
        <f t="shared" si="1433"/>
        <v>0.31393421597053961</v>
      </c>
      <c r="AB1258" s="370">
        <f t="shared" si="1433"/>
        <v>0.34621169044839289</v>
      </c>
      <c r="AC1258" s="370">
        <f t="shared" si="1433"/>
        <v>0.30312435539807725</v>
      </c>
      <c r="AD1258" s="370">
        <f t="shared" si="1433"/>
        <v>0.30269781229848219</v>
      </c>
      <c r="AE1258" s="370">
        <f t="shared" si="1433"/>
        <v>0.30531420162405865</v>
      </c>
      <c r="AF1258" s="370">
        <f t="shared" si="1433"/>
        <v>0.35267852018503426</v>
      </c>
      <c r="AG1258" s="370">
        <f t="shared" ref="AG1258:AH1258" si="1434">AG88*100/AG$5</f>
        <v>0.33290808306629627</v>
      </c>
      <c r="AH1258" s="370">
        <f t="shared" si="1434"/>
        <v>0.34679168947677891</v>
      </c>
      <c r="AI1258" s="370">
        <f t="shared" ref="AI1258:AJ1258" si="1435">AI88*100/AI$5</f>
        <v>0.32965368016609337</v>
      </c>
      <c r="AJ1258" s="370">
        <f t="shared" si="1435"/>
        <v>0.32019936003354366</v>
      </c>
      <c r="AK1258" s="370">
        <f t="shared" ref="AK1258:AL1258" si="1436">AK88*100/AK$5</f>
        <v>0.32742918983293789</v>
      </c>
      <c r="AL1258" s="370">
        <f t="shared" si="1436"/>
        <v>0.30842675970474803</v>
      </c>
      <c r="AM1258" s="370">
        <f t="shared" ref="AM1258:AN1258" si="1437">AM88*100/AM$5</f>
        <v>0.27831030337825841</v>
      </c>
      <c r="AN1258" s="370">
        <f t="shared" si="1437"/>
        <v>0.28554486305118082</v>
      </c>
      <c r="AO1258" s="370">
        <f t="shared" ref="AO1258:AT1258" si="1438">AO88*100/AO$5</f>
        <v>0.51074410119827074</v>
      </c>
      <c r="AP1258" s="370">
        <f t="shared" si="1438"/>
        <v>0.37437138547738802</v>
      </c>
      <c r="AQ1258" s="370">
        <f t="shared" si="1438"/>
        <v>0.26208711494989712</v>
      </c>
      <c r="AR1258" s="370">
        <f t="shared" si="1438"/>
        <v>0.33048802149612849</v>
      </c>
      <c r="AS1258" s="370">
        <f t="shared" si="1438"/>
        <v>0.32683832402289992</v>
      </c>
      <c r="AT1258" s="370">
        <f t="shared" si="1438"/>
        <v>0.23529372162968676</v>
      </c>
      <c r="AU1258" s="370">
        <f t="shared" ref="AU1258:AV1258" si="1439">AU88*100/AU$5</f>
        <v>0.25933178540218993</v>
      </c>
      <c r="AV1258" s="370">
        <f t="shared" si="1439"/>
        <v>0.24544146928991467</v>
      </c>
      <c r="AW1258" s="370">
        <f t="shared" ref="AW1258:AX1258" si="1440">AW88*100/AW$5</f>
        <v>0.46853954331894493</v>
      </c>
      <c r="AX1258" s="370">
        <f t="shared" si="1440"/>
        <v>0.31007068887673062</v>
      </c>
      <c r="AY1258" s="370">
        <f t="shared" ref="AY1258:BA1258" si="1441">AY88*100/AY$5</f>
        <v>0.22416246589034622</v>
      </c>
      <c r="AZ1258" s="370">
        <f t="shared" si="1441"/>
        <v>0.25786029252053322</v>
      </c>
      <c r="BA1258" s="370">
        <f t="shared" si="1441"/>
        <v>0.25152844507988231</v>
      </c>
      <c r="BB1258" s="667"/>
    </row>
    <row r="1259" spans="1:54" s="325" customFormat="1" ht="27.6">
      <c r="A1259" s="329"/>
      <c r="B1259" s="329" t="s">
        <v>260</v>
      </c>
      <c r="C1259" s="370">
        <f t="shared" ref="C1259:AF1259" si="1442">C89*100/C$5</f>
        <v>0.12331712709090753</v>
      </c>
      <c r="D1259" s="370">
        <f t="shared" si="1442"/>
        <v>9.6167670960204496E-2</v>
      </c>
      <c r="E1259" s="370">
        <f t="shared" si="1442"/>
        <v>9.737810115313425E-2</v>
      </c>
      <c r="F1259" s="370">
        <f t="shared" si="1442"/>
        <v>0.11801252668378802</v>
      </c>
      <c r="G1259" s="370">
        <f t="shared" si="1442"/>
        <v>9.0295189839905365E-2</v>
      </c>
      <c r="H1259" s="370">
        <f t="shared" si="1442"/>
        <v>9.8985399653551104E-2</v>
      </c>
      <c r="I1259" s="370">
        <f t="shared" si="1442"/>
        <v>9.7506036044042926E-2</v>
      </c>
      <c r="J1259" s="370">
        <f t="shared" si="1442"/>
        <v>0.11313780892694515</v>
      </c>
      <c r="K1259" s="370">
        <f t="shared" si="1442"/>
        <v>0.1161777405646293</v>
      </c>
      <c r="L1259" s="370">
        <f t="shared" si="1442"/>
        <v>0.13694615934428392</v>
      </c>
      <c r="M1259" s="370">
        <f t="shared" si="1442"/>
        <v>0.11704530176499719</v>
      </c>
      <c r="N1259" s="370">
        <f t="shared" si="1442"/>
        <v>0.10478039442397667</v>
      </c>
      <c r="O1259" s="370">
        <f t="shared" si="1442"/>
        <v>0.10571349543005162</v>
      </c>
      <c r="P1259" s="370">
        <f t="shared" si="1442"/>
        <v>0.11276242057579985</v>
      </c>
      <c r="Q1259" s="370">
        <f t="shared" si="1442"/>
        <v>0.12170574157355653</v>
      </c>
      <c r="R1259" s="370">
        <f t="shared" si="1442"/>
        <v>0.13626527002016134</v>
      </c>
      <c r="S1259" s="370">
        <f t="shared" si="1442"/>
        <v>0.12970073711455138</v>
      </c>
      <c r="T1259" s="370">
        <f t="shared" si="1442"/>
        <v>0.14249508859308649</v>
      </c>
      <c r="U1259" s="370">
        <f t="shared" si="1442"/>
        <v>0.13696354206671765</v>
      </c>
      <c r="V1259" s="370">
        <f t="shared" si="1442"/>
        <v>0.14608909080975216</v>
      </c>
      <c r="W1259" s="370">
        <f t="shared" si="1442"/>
        <v>0.15076757917337627</v>
      </c>
      <c r="X1259" s="370">
        <f t="shared" si="1442"/>
        <v>0.14448015889922083</v>
      </c>
      <c r="Y1259" s="370">
        <f t="shared" si="1442"/>
        <v>0.12796527404366753</v>
      </c>
      <c r="Z1259" s="370">
        <f t="shared" si="1442"/>
        <v>0.11926069497639825</v>
      </c>
      <c r="AA1259" s="370">
        <f t="shared" si="1442"/>
        <v>0.13699380787988383</v>
      </c>
      <c r="AB1259" s="370">
        <f t="shared" si="1442"/>
        <v>0.10526820471238187</v>
      </c>
      <c r="AC1259" s="370">
        <f t="shared" si="1442"/>
        <v>0.11636088839880401</v>
      </c>
      <c r="AD1259" s="370">
        <f t="shared" si="1442"/>
        <v>0.14830107444088328</v>
      </c>
      <c r="AE1259" s="370">
        <f t="shared" si="1442"/>
        <v>0.14211203316394208</v>
      </c>
      <c r="AF1259" s="370">
        <f t="shared" si="1442"/>
        <v>0.14147315740538804</v>
      </c>
      <c r="AG1259" s="370">
        <f t="shared" ref="AG1259:AH1259" si="1443">AG89*100/AG$5</f>
        <v>0.14450324034750725</v>
      </c>
      <c r="AH1259" s="370">
        <f t="shared" si="1443"/>
        <v>0.17012054656928113</v>
      </c>
      <c r="AI1259" s="370">
        <f t="shared" ref="AI1259:AJ1259" si="1444">AI89*100/AI$5</f>
        <v>0.16409690673977048</v>
      </c>
      <c r="AJ1259" s="370">
        <f t="shared" si="1444"/>
        <v>0.13537059230577758</v>
      </c>
      <c r="AK1259" s="370">
        <f t="shared" ref="AK1259:AL1259" si="1445">AK89*100/AK$5</f>
        <v>0.1591550596617137</v>
      </c>
      <c r="AL1259" s="370">
        <f t="shared" si="1445"/>
        <v>0.12996216404455896</v>
      </c>
      <c r="AM1259" s="370">
        <f t="shared" ref="AM1259:AN1259" si="1446">AM89*100/AM$5</f>
        <v>0.12921549799704854</v>
      </c>
      <c r="AN1259" s="370">
        <f t="shared" si="1446"/>
        <v>9.200980784529611E-2</v>
      </c>
      <c r="AO1259" s="370">
        <f t="shared" ref="AO1259:AT1259" si="1447">AO89*100/AO$5</f>
        <v>0.13218139137044849</v>
      </c>
      <c r="AP1259" s="370">
        <f t="shared" si="1447"/>
        <v>0.18112045800190951</v>
      </c>
      <c r="AQ1259" s="370">
        <f t="shared" si="1447"/>
        <v>0.16326461756469515</v>
      </c>
      <c r="AR1259" s="370">
        <f t="shared" si="1447"/>
        <v>0.16103130061863011</v>
      </c>
      <c r="AS1259" s="370">
        <f t="shared" si="1447"/>
        <v>0.16430384781705548</v>
      </c>
      <c r="AT1259" s="370">
        <f t="shared" si="1447"/>
        <v>0.16144044190786519</v>
      </c>
      <c r="AU1259" s="370">
        <f t="shared" ref="AU1259:AV1259" si="1448">AU89*100/AU$5</f>
        <v>0.156690143809426</v>
      </c>
      <c r="AV1259" s="370">
        <f t="shared" si="1448"/>
        <v>0.13751663182788049</v>
      </c>
      <c r="AW1259" s="370">
        <f t="shared" ref="AW1259:AX1259" si="1449">AW89*100/AW$5</f>
        <v>0.14615967928390375</v>
      </c>
      <c r="AX1259" s="370">
        <f t="shared" si="1449"/>
        <v>0.1490757304710793</v>
      </c>
      <c r="AY1259" s="370">
        <f t="shared" ref="AY1259:BA1259" si="1450">AY89*100/AY$5</f>
        <v>0.12375098526256513</v>
      </c>
      <c r="AZ1259" s="370">
        <f t="shared" si="1450"/>
        <v>0.11600924479654848</v>
      </c>
      <c r="BA1259" s="370">
        <f t="shared" si="1450"/>
        <v>0.12808910076307958</v>
      </c>
      <c r="BB1259" s="667"/>
    </row>
    <row r="1260" spans="1:54" s="325" customFormat="1" ht="25.5" customHeight="1">
      <c r="A1260" s="327"/>
      <c r="B1260" s="327" t="s">
        <v>261</v>
      </c>
      <c r="C1260" s="370">
        <f t="shared" ref="C1260:AF1260" si="1451">C90*100/C$5</f>
        <v>8.2038704997452489E-3</v>
      </c>
      <c r="D1260" s="370">
        <f t="shared" si="1451"/>
        <v>7.7054669211623125E-3</v>
      </c>
      <c r="E1260" s="370">
        <f t="shared" si="1451"/>
        <v>5.5197085295533776E-3</v>
      </c>
      <c r="F1260" s="370">
        <f t="shared" si="1451"/>
        <v>4.8788642004141437E-3</v>
      </c>
      <c r="G1260" s="370">
        <f t="shared" si="1451"/>
        <v>4.8808210724273172E-3</v>
      </c>
      <c r="H1260" s="370">
        <f t="shared" si="1451"/>
        <v>6.195645439515827E-3</v>
      </c>
      <c r="I1260" s="370">
        <f t="shared" si="1451"/>
        <v>6.8224722648063318E-3</v>
      </c>
      <c r="J1260" s="370">
        <f t="shared" si="1451"/>
        <v>6.5285840741209486E-3</v>
      </c>
      <c r="K1260" s="370">
        <f t="shared" si="1451"/>
        <v>8.0041401807444713E-3</v>
      </c>
      <c r="L1260" s="370">
        <f t="shared" si="1451"/>
        <v>7.721000081725206E-3</v>
      </c>
      <c r="M1260" s="370">
        <f t="shared" si="1451"/>
        <v>8.4667448386893645E-3</v>
      </c>
      <c r="N1260" s="370">
        <f t="shared" si="1451"/>
        <v>7.2875253119305235E-3</v>
      </c>
      <c r="O1260" s="370">
        <f t="shared" si="1451"/>
        <v>9.2872818750618299E-3</v>
      </c>
      <c r="P1260" s="370">
        <f t="shared" si="1451"/>
        <v>9.0123693691557052E-3</v>
      </c>
      <c r="Q1260" s="370">
        <f t="shared" si="1451"/>
        <v>8.4562832409818198E-3</v>
      </c>
      <c r="R1260" s="370">
        <f t="shared" si="1451"/>
        <v>8.1793967955907827E-3</v>
      </c>
      <c r="S1260" s="370">
        <f t="shared" si="1451"/>
        <v>1.0513153572527474E-2</v>
      </c>
      <c r="T1260" s="370">
        <f t="shared" si="1451"/>
        <v>1.0245278498099315E-2</v>
      </c>
      <c r="U1260" s="370">
        <f t="shared" si="1451"/>
        <v>4.633634004695417E-3</v>
      </c>
      <c r="V1260" s="370">
        <f t="shared" si="1451"/>
        <v>7.4389439221306478E-3</v>
      </c>
      <c r="W1260" s="370">
        <f t="shared" si="1451"/>
        <v>6.5271068169618892E-3</v>
      </c>
      <c r="X1260" s="370">
        <f t="shared" si="1451"/>
        <v>6.2457784121907663E-3</v>
      </c>
      <c r="Y1260" s="370">
        <f t="shared" si="1451"/>
        <v>3.436357679536998E-3</v>
      </c>
      <c r="Z1260" s="370">
        <f t="shared" si="1451"/>
        <v>4.544147786814552E-3</v>
      </c>
      <c r="AA1260" s="370">
        <f t="shared" si="1451"/>
        <v>6.4724610679481346E-3</v>
      </c>
      <c r="AB1260" s="370">
        <f t="shared" si="1451"/>
        <v>6.4767493111093912E-3</v>
      </c>
      <c r="AC1260" s="370">
        <f t="shared" si="1451"/>
        <v>5.590566208690053E-3</v>
      </c>
      <c r="AD1260" s="370">
        <f t="shared" si="1451"/>
        <v>7.5794762221003094E-3</v>
      </c>
      <c r="AE1260" s="370">
        <f t="shared" si="1451"/>
        <v>1.1747402464037377E-2</v>
      </c>
      <c r="AF1260" s="370">
        <f t="shared" si="1451"/>
        <v>1.0084728114090251E-2</v>
      </c>
      <c r="AG1260" s="370">
        <f t="shared" ref="AG1260:AH1260" si="1452">AG90*100/AG$5</f>
        <v>9.0407537086622698E-3</v>
      </c>
      <c r="AH1260" s="370">
        <f t="shared" si="1452"/>
        <v>6.1996715343836124E-3</v>
      </c>
      <c r="AI1260" s="370">
        <f t="shared" ref="AI1260:AJ1260" si="1453">AI90*100/AI$5</f>
        <v>9.2721262524275219E-3</v>
      </c>
      <c r="AJ1260" s="370">
        <f t="shared" si="1453"/>
        <v>8.4291427885981787E-3</v>
      </c>
      <c r="AK1260" s="370">
        <f t="shared" ref="AK1260:AL1260" si="1454">AK90*100/AK$5</f>
        <v>6.8198176887365068E-3</v>
      </c>
      <c r="AL1260" s="370">
        <f t="shared" si="1454"/>
        <v>6.412873803572864E-3</v>
      </c>
      <c r="AM1260" s="370">
        <f t="shared" ref="AM1260:AN1260" si="1455">AM90*100/AM$5</f>
        <v>1.0421801072666657E-2</v>
      </c>
      <c r="AN1260" s="370">
        <f t="shared" si="1455"/>
        <v>4.0430408240942359E-3</v>
      </c>
      <c r="AO1260" s="370">
        <f t="shared" ref="AO1260:AT1260" si="1456">AO90*100/AO$5</f>
        <v>8.4971233182923669E-3</v>
      </c>
      <c r="AP1260" s="370">
        <f t="shared" si="1456"/>
        <v>8.2264103326502389E-3</v>
      </c>
      <c r="AQ1260" s="370">
        <f t="shared" si="1456"/>
        <v>1.0324234960693681E-2</v>
      </c>
      <c r="AR1260" s="370">
        <f t="shared" si="1456"/>
        <v>8.7536833858371972E-3</v>
      </c>
      <c r="AS1260" s="370">
        <f t="shared" si="1456"/>
        <v>1.1040878853956776E-2</v>
      </c>
      <c r="AT1260" s="370">
        <f t="shared" si="1456"/>
        <v>8.3817076803708156E-3</v>
      </c>
      <c r="AU1260" s="370">
        <f t="shared" ref="AU1260:AV1260" si="1457">AU90*100/AU$5</f>
        <v>7.5768928341115082E-3</v>
      </c>
      <c r="AV1260" s="370">
        <f t="shared" si="1457"/>
        <v>5.1746907425092477E-3</v>
      </c>
      <c r="AW1260" s="370">
        <f t="shared" ref="AW1260:AX1260" si="1458">AW90*100/AW$5</f>
        <v>8.650266733128997E-3</v>
      </c>
      <c r="AX1260" s="370">
        <f t="shared" si="1458"/>
        <v>5.1228773357759215E-3</v>
      </c>
      <c r="AY1260" s="370">
        <f t="shared" ref="AY1260:BA1260" si="1459">AY90*100/AY$5</f>
        <v>6.5660277166652951E-3</v>
      </c>
      <c r="AZ1260" s="370">
        <f t="shared" si="1459"/>
        <v>5.5463821630828466E-3</v>
      </c>
      <c r="BA1260" s="370">
        <f t="shared" si="1459"/>
        <v>3.9224202423899851E-3</v>
      </c>
      <c r="BB1260" s="667"/>
    </row>
    <row r="1261" spans="1:54" s="325" customFormat="1" ht="13.8">
      <c r="A1261" s="329"/>
      <c r="B1261" s="329" t="s">
        <v>262</v>
      </c>
      <c r="C1261" s="370">
        <f t="shared" ref="C1261:AF1261" si="1460">C91*100/C$5</f>
        <v>0.11481100873064534</v>
      </c>
      <c r="D1261" s="370">
        <f t="shared" si="1460"/>
        <v>8.7730399918037938E-2</v>
      </c>
      <c r="E1261" s="370">
        <f t="shared" si="1460"/>
        <v>9.1037895409728342E-2</v>
      </c>
      <c r="F1261" s="370">
        <f t="shared" si="1460"/>
        <v>0.11241383006036194</v>
      </c>
      <c r="G1261" s="370">
        <f t="shared" si="1460"/>
        <v>8.5229489181401261E-2</v>
      </c>
      <c r="H1261" s="370">
        <f t="shared" si="1460"/>
        <v>9.2427435767279964E-2</v>
      </c>
      <c r="I1261" s="370">
        <f t="shared" si="1460"/>
        <v>9.0277903266194059E-2</v>
      </c>
      <c r="J1261" s="370">
        <f t="shared" si="1460"/>
        <v>0.10635391709573568</v>
      </c>
      <c r="K1261" s="370">
        <f t="shared" si="1460"/>
        <v>0.10789894851493773</v>
      </c>
      <c r="L1261" s="370">
        <f t="shared" si="1460"/>
        <v>0.12895424697898941</v>
      </c>
      <c r="M1261" s="370">
        <f t="shared" si="1460"/>
        <v>0.10700433803670227</v>
      </c>
      <c r="N1261" s="370">
        <f t="shared" si="1460"/>
        <v>9.7315124592242966E-2</v>
      </c>
      <c r="O1261" s="370">
        <f t="shared" si="1460"/>
        <v>9.6264695609336551E-2</v>
      </c>
      <c r="P1261" s="370">
        <f t="shared" si="1460"/>
        <v>0.10275825936219161</v>
      </c>
      <c r="Q1261" s="370">
        <f t="shared" si="1460"/>
        <v>0.1129257728496663</v>
      </c>
      <c r="R1261" s="370">
        <f t="shared" si="1460"/>
        <v>0.12612803888520041</v>
      </c>
      <c r="S1261" s="370">
        <f t="shared" si="1460"/>
        <v>0.11845589886115204</v>
      </c>
      <c r="T1261" s="370">
        <f t="shared" si="1460"/>
        <v>0.13175999598352428</v>
      </c>
      <c r="U1261" s="370">
        <f t="shared" si="1460"/>
        <v>0.13166199685413821</v>
      </c>
      <c r="V1261" s="370">
        <f t="shared" si="1460"/>
        <v>0.13827189550175045</v>
      </c>
      <c r="W1261" s="370">
        <f t="shared" si="1460"/>
        <v>0.14381105743424585</v>
      </c>
      <c r="X1261" s="370">
        <f t="shared" si="1460"/>
        <v>0.13748985061008018</v>
      </c>
      <c r="Y1261" s="370">
        <f t="shared" si="1460"/>
        <v>0.1240993716541884</v>
      </c>
      <c r="Z1261" s="370">
        <f t="shared" si="1460"/>
        <v>0.11434559634984373</v>
      </c>
      <c r="AA1261" s="370">
        <f t="shared" si="1460"/>
        <v>0.12273851019035389</v>
      </c>
      <c r="AB1261" s="370">
        <f t="shared" si="1460"/>
        <v>9.8286773636770436E-2</v>
      </c>
      <c r="AC1261" s="370">
        <f t="shared" si="1460"/>
        <v>0.11042332152888491</v>
      </c>
      <c r="AD1261" s="370">
        <f t="shared" si="1460"/>
        <v>0.14052108297481208</v>
      </c>
      <c r="AE1261" s="370">
        <f t="shared" si="1460"/>
        <v>0.12468803353607458</v>
      </c>
      <c r="AF1261" s="370">
        <f t="shared" si="1460"/>
        <v>0.12987162059121105</v>
      </c>
      <c r="AG1261" s="370">
        <f t="shared" ref="AG1261:AH1261" si="1461">AG91*100/AG$5</f>
        <v>0.12500795251483632</v>
      </c>
      <c r="AH1261" s="370">
        <f t="shared" si="1461"/>
        <v>0.14586774345993139</v>
      </c>
      <c r="AI1261" s="370">
        <f t="shared" ref="AI1261:AJ1261" si="1462">AI91*100/AI$5</f>
        <v>0.14965606329981954</v>
      </c>
      <c r="AJ1261" s="370">
        <f t="shared" si="1462"/>
        <v>0.12571670227439163</v>
      </c>
      <c r="AK1261" s="370">
        <f t="shared" ref="AK1261:AL1261" si="1463">AK91*100/AK$5</f>
        <v>0.14532057235027676</v>
      </c>
      <c r="AL1261" s="370">
        <f t="shared" si="1463"/>
        <v>0.1230622365343856</v>
      </c>
      <c r="AM1261" s="370">
        <f t="shared" ref="AM1261:AN1261" si="1464">AM91*100/AM$5</f>
        <v>0.11515904743996432</v>
      </c>
      <c r="AN1261" s="370">
        <f t="shared" si="1464"/>
        <v>8.6374053969285963E-2</v>
      </c>
      <c r="AO1261" s="370">
        <f t="shared" ref="AO1261:AT1261" si="1465">AO91*100/AO$5</f>
        <v>0.114340958179345</v>
      </c>
      <c r="AP1261" s="370">
        <f t="shared" si="1465"/>
        <v>0.14246330097263357</v>
      </c>
      <c r="AQ1261" s="370">
        <f t="shared" si="1465"/>
        <v>0.12868180437936502</v>
      </c>
      <c r="AR1261" s="370">
        <f t="shared" si="1465"/>
        <v>0.15081867000182003</v>
      </c>
      <c r="AS1261" s="370">
        <f t="shared" si="1465"/>
        <v>0.14105430484574266</v>
      </c>
      <c r="AT1261" s="370">
        <f t="shared" si="1465"/>
        <v>0.14928864884515888</v>
      </c>
      <c r="AU1261" s="370">
        <f t="shared" ref="AU1261:AV1261" si="1466">AU91*100/AU$5</f>
        <v>0.14850709954858557</v>
      </c>
      <c r="AV1261" s="370">
        <f t="shared" si="1466"/>
        <v>0.12905740684162287</v>
      </c>
      <c r="AW1261" s="370">
        <f t="shared" ref="AW1261:AX1261" si="1467">AW91*100/AW$5</f>
        <v>0.1360179872519594</v>
      </c>
      <c r="AX1261" s="370">
        <f t="shared" si="1467"/>
        <v>0.14190370220099302</v>
      </c>
      <c r="AY1261" s="370">
        <f t="shared" ref="AY1261:BA1261" si="1468">AY91*100/AY$5</f>
        <v>0.10952937064480975</v>
      </c>
      <c r="AZ1261" s="370">
        <f t="shared" si="1468"/>
        <v>0.10491648047038278</v>
      </c>
      <c r="BA1261" s="370">
        <f t="shared" si="1468"/>
        <v>0.11286699306744692</v>
      </c>
      <c r="BB1261" s="667"/>
    </row>
    <row r="1262" spans="1:54" s="325" customFormat="1" ht="13.8">
      <c r="A1262" s="327"/>
      <c r="B1262" s="327" t="s">
        <v>263</v>
      </c>
      <c r="C1262" s="370">
        <f t="shared" ref="C1262:AF1262" si="1469">C92*100/C$5</f>
        <v>3.0224786051693024E-4</v>
      </c>
      <c r="D1262" s="370">
        <f t="shared" si="1469"/>
        <v>7.3180412100424196E-4</v>
      </c>
      <c r="E1262" s="370">
        <f t="shared" si="1469"/>
        <v>7.4590655804775369E-4</v>
      </c>
      <c r="F1262" s="370">
        <f t="shared" si="1469"/>
        <v>7.198324230119228E-4</v>
      </c>
      <c r="G1262" s="370">
        <f t="shared" si="1469"/>
        <v>1.1092775164607539E-4</v>
      </c>
      <c r="H1262" s="370">
        <f t="shared" si="1469"/>
        <v>2.8985475740424922E-4</v>
      </c>
      <c r="I1262" s="370">
        <f t="shared" si="1469"/>
        <v>4.0566051304253864E-4</v>
      </c>
      <c r="J1262" s="370">
        <f t="shared" si="1469"/>
        <v>1.4589014690773069E-4</v>
      </c>
      <c r="K1262" s="370">
        <f t="shared" si="1469"/>
        <v>1.9617990639079585E-4</v>
      </c>
      <c r="L1262" s="370">
        <f t="shared" si="1469"/>
        <v>2.2576023630775457E-4</v>
      </c>
      <c r="M1262" s="370">
        <f t="shared" si="1469"/>
        <v>1.5742188896055603E-3</v>
      </c>
      <c r="N1262" s="370">
        <f t="shared" si="1469"/>
        <v>1.7774451980318351E-4</v>
      </c>
      <c r="O1262" s="370">
        <f t="shared" si="1469"/>
        <v>1.6151794565324925E-4</v>
      </c>
      <c r="P1262" s="370">
        <f t="shared" si="1469"/>
        <v>9.9179184445254164E-4</v>
      </c>
      <c r="Q1262" s="370">
        <f t="shared" si="1469"/>
        <v>3.2368548290839501E-4</v>
      </c>
      <c r="R1262" s="370">
        <f t="shared" si="1469"/>
        <v>1.9578343393701343E-3</v>
      </c>
      <c r="S1262" s="370">
        <f t="shared" si="1469"/>
        <v>7.316846808718754E-4</v>
      </c>
      <c r="T1262" s="370">
        <f t="shared" si="1469"/>
        <v>4.8981411146291559E-4</v>
      </c>
      <c r="U1262" s="370">
        <f t="shared" si="1469"/>
        <v>5.4267785640576942E-4</v>
      </c>
      <c r="V1262" s="370">
        <f t="shared" si="1469"/>
        <v>2.9419552234414995E-4</v>
      </c>
      <c r="W1262" s="370">
        <f t="shared" si="1469"/>
        <v>4.2941492216854533E-4</v>
      </c>
      <c r="X1262" s="370">
        <f t="shared" si="1469"/>
        <v>7.4452987694989265E-4</v>
      </c>
      <c r="Y1262" s="370">
        <f t="shared" si="1469"/>
        <v>3.9049519085647703E-4</v>
      </c>
      <c r="Z1262" s="370">
        <f t="shared" si="1469"/>
        <v>3.7095083973996343E-4</v>
      </c>
      <c r="AA1262" s="370">
        <f t="shared" si="1469"/>
        <v>7.7828366215818064E-3</v>
      </c>
      <c r="AB1262" s="370">
        <f t="shared" si="1469"/>
        <v>5.0468176450203046E-4</v>
      </c>
      <c r="AC1262" s="370">
        <f t="shared" si="1469"/>
        <v>3.4700066122903781E-4</v>
      </c>
      <c r="AD1262" s="370">
        <f t="shared" si="1469"/>
        <v>1.6041219517672612E-4</v>
      </c>
      <c r="AE1262" s="370">
        <f t="shared" si="1469"/>
        <v>5.6765971638301415E-3</v>
      </c>
      <c r="AF1262" s="370">
        <f t="shared" si="1469"/>
        <v>1.4758138703546708E-3</v>
      </c>
      <c r="AG1262" s="370">
        <f t="shared" ref="AG1262:AH1262" si="1470">AG92*100/AG$5</f>
        <v>1.0454534124008633E-2</v>
      </c>
      <c r="AH1262" s="370">
        <f t="shared" si="1470"/>
        <v>1.8053131574966116E-2</v>
      </c>
      <c r="AI1262" s="370">
        <f t="shared" ref="AI1262:AJ1262" si="1471">AI92*100/AI$5</f>
        <v>5.1687171875234271E-3</v>
      </c>
      <c r="AJ1262" s="370">
        <f t="shared" si="1471"/>
        <v>1.1887252650587174E-3</v>
      </c>
      <c r="AK1262" s="370">
        <f t="shared" ref="AK1262:AL1262" si="1472">AK92*100/AK$5</f>
        <v>6.9367288491148467E-3</v>
      </c>
      <c r="AL1262" s="370">
        <f t="shared" si="1472"/>
        <v>4.8705370660047067E-4</v>
      </c>
      <c r="AM1262" s="370">
        <f t="shared" ref="AM1262:AN1262" si="1473">AM92*100/AM$5</f>
        <v>3.5975612243724759E-3</v>
      </c>
      <c r="AN1262" s="370">
        <f t="shared" si="1473"/>
        <v>1.5518742557129391E-3</v>
      </c>
      <c r="AO1262" s="370">
        <f t="shared" ref="AO1262:AT1262" si="1474">AO92*100/AO$5</f>
        <v>9.3080520997061607E-3</v>
      </c>
      <c r="AP1262" s="370">
        <f t="shared" si="1474"/>
        <v>3.0395889025724616E-2</v>
      </c>
      <c r="AQ1262" s="370">
        <f t="shared" si="1474"/>
        <v>2.4157360234825738E-2</v>
      </c>
      <c r="AR1262" s="370">
        <f t="shared" si="1474"/>
        <v>1.3859998694242229E-3</v>
      </c>
      <c r="AS1262" s="370">
        <f t="shared" si="1474"/>
        <v>1.217327668513183E-2</v>
      </c>
      <c r="AT1262" s="370">
        <f t="shared" si="1474"/>
        <v>3.7364239057074721E-3</v>
      </c>
      <c r="AU1262" s="370">
        <f t="shared" ref="AU1262:AV1262" si="1475">AU92*100/AU$5</f>
        <v>5.7247634746620288E-4</v>
      </c>
      <c r="AV1262" s="370">
        <f t="shared" si="1475"/>
        <v>3.2535480716375511E-3</v>
      </c>
      <c r="AW1262" s="370">
        <f t="shared" ref="AW1262:AX1262" si="1476">AW92*100/AW$5</f>
        <v>1.4582825143972255E-3</v>
      </c>
      <c r="AX1262" s="370">
        <f t="shared" si="1476"/>
        <v>2.0491509343103687E-3</v>
      </c>
      <c r="AY1262" s="370">
        <f t="shared" ref="AY1262:BA1262" si="1477">AY92*100/AY$5</f>
        <v>7.5982416808572199E-3</v>
      </c>
      <c r="AZ1262" s="370">
        <f t="shared" si="1477"/>
        <v>5.5773675382955997E-3</v>
      </c>
      <c r="BA1262" s="370">
        <f t="shared" si="1477"/>
        <v>1.1273711160246712E-2</v>
      </c>
      <c r="BB1262" s="667"/>
    </row>
    <row r="1263" spans="1:54" s="325" customFormat="1" ht="13.8">
      <c r="A1263" s="329"/>
      <c r="B1263" s="329" t="s">
        <v>264</v>
      </c>
      <c r="C1263" s="370">
        <f t="shared" ref="C1263:AF1263" si="1478">C93*100/C$5</f>
        <v>0</v>
      </c>
      <c r="D1263" s="370">
        <f t="shared" si="1478"/>
        <v>0</v>
      </c>
      <c r="E1263" s="370">
        <f t="shared" si="1478"/>
        <v>7.4590655804775369E-5</v>
      </c>
      <c r="F1263" s="370">
        <f t="shared" si="1478"/>
        <v>0</v>
      </c>
      <c r="G1263" s="370">
        <f t="shared" si="1478"/>
        <v>7.395183443071693E-5</v>
      </c>
      <c r="H1263" s="370">
        <f t="shared" si="1478"/>
        <v>7.2463689351062304E-5</v>
      </c>
      <c r="I1263" s="370">
        <f t="shared" si="1478"/>
        <v>0</v>
      </c>
      <c r="J1263" s="370">
        <f t="shared" si="1478"/>
        <v>1.0941761018079802E-4</v>
      </c>
      <c r="K1263" s="370">
        <f t="shared" si="1478"/>
        <v>3.9235981278159172E-5</v>
      </c>
      <c r="L1263" s="370">
        <f t="shared" si="1478"/>
        <v>0</v>
      </c>
      <c r="M1263" s="370">
        <f t="shared" si="1478"/>
        <v>4.2546456475825952E-5</v>
      </c>
      <c r="N1263" s="370">
        <f t="shared" si="1478"/>
        <v>4.4436129950795878E-5</v>
      </c>
      <c r="O1263" s="370">
        <f t="shared" si="1478"/>
        <v>0</v>
      </c>
      <c r="P1263" s="370">
        <f t="shared" si="1478"/>
        <v>0</v>
      </c>
      <c r="Q1263" s="370">
        <f t="shared" si="1478"/>
        <v>0</v>
      </c>
      <c r="R1263" s="370">
        <f t="shared" si="1478"/>
        <v>0</v>
      </c>
      <c r="S1263" s="370">
        <f t="shared" si="1478"/>
        <v>3.8509720045888182E-5</v>
      </c>
      <c r="T1263" s="370">
        <f t="shared" si="1478"/>
        <v>0</v>
      </c>
      <c r="U1263" s="370">
        <f t="shared" si="1478"/>
        <v>1.252333514782545E-4</v>
      </c>
      <c r="V1263" s="370">
        <f t="shared" si="1478"/>
        <v>4.2027931763449988E-5</v>
      </c>
      <c r="W1263" s="370">
        <f t="shared" si="1478"/>
        <v>0</v>
      </c>
      <c r="X1263" s="370">
        <f t="shared" si="1478"/>
        <v>4.1362770941660704E-5</v>
      </c>
      <c r="Y1263" s="370">
        <f t="shared" si="1478"/>
        <v>0</v>
      </c>
      <c r="Z1263" s="370">
        <f t="shared" si="1478"/>
        <v>0</v>
      </c>
      <c r="AA1263" s="370">
        <f t="shared" si="1478"/>
        <v>3.9708350110111258E-5</v>
      </c>
      <c r="AB1263" s="370">
        <f t="shared" si="1478"/>
        <v>0</v>
      </c>
      <c r="AC1263" s="370">
        <f t="shared" si="1478"/>
        <v>0</v>
      </c>
      <c r="AD1263" s="370">
        <f t="shared" si="1478"/>
        <v>4.010304879418153E-5</v>
      </c>
      <c r="AE1263" s="370">
        <f t="shared" si="1478"/>
        <v>0</v>
      </c>
      <c r="AF1263" s="370">
        <f t="shared" si="1478"/>
        <v>4.0994829732074193E-5</v>
      </c>
      <c r="AG1263" s="370">
        <f t="shared" ref="AG1263:AH1263" si="1479">AG93*100/AG$5</f>
        <v>3.7204747772272716E-5</v>
      </c>
      <c r="AH1263" s="370">
        <f t="shared" si="1479"/>
        <v>0</v>
      </c>
      <c r="AI1263" s="370">
        <f t="shared" ref="AI1263:AJ1263" si="1480">AI93*100/AI$5</f>
        <v>3.9455856393308605E-5</v>
      </c>
      <c r="AJ1263" s="370">
        <f t="shared" si="1480"/>
        <v>3.6021977729052044E-5</v>
      </c>
      <c r="AK1263" s="370">
        <f t="shared" ref="AK1263:AL1263" si="1481">AK93*100/AK$5</f>
        <v>3.8970386792780037E-5</v>
      </c>
      <c r="AL1263" s="370">
        <f t="shared" si="1481"/>
        <v>4.0587808883372558E-5</v>
      </c>
      <c r="AM1263" s="370">
        <f t="shared" ref="AM1263:AN1263" si="1482">AM93*100/AM$5</f>
        <v>3.7088260045077073E-5</v>
      </c>
      <c r="AN1263" s="370">
        <f t="shared" si="1482"/>
        <v>4.0838796202972081E-5</v>
      </c>
      <c r="AO1263" s="370">
        <f t="shared" ref="AO1263:AT1263" si="1483">AO93*100/AO$5</f>
        <v>3.5257773104947578E-5</v>
      </c>
      <c r="AP1263" s="370">
        <f t="shared" si="1483"/>
        <v>3.4857670901060335E-5</v>
      </c>
      <c r="AQ1263" s="370">
        <f t="shared" si="1483"/>
        <v>1.0121798981072236E-4</v>
      </c>
      <c r="AR1263" s="370">
        <f t="shared" si="1483"/>
        <v>3.6473680774321655E-5</v>
      </c>
      <c r="AS1263" s="370">
        <f t="shared" si="1483"/>
        <v>0</v>
      </c>
      <c r="AT1263" s="370">
        <f t="shared" si="1483"/>
        <v>0</v>
      </c>
      <c r="AU1263" s="370">
        <f t="shared" ref="AU1263:AV1263" si="1484">AU93*100/AU$5</f>
        <v>0</v>
      </c>
      <c r="AV1263" s="370">
        <f t="shared" si="1484"/>
        <v>0</v>
      </c>
      <c r="AW1263" s="370">
        <f t="shared" ref="AW1263:AX1263" si="1485">AW93*100/AW$5</f>
        <v>0</v>
      </c>
      <c r="AX1263" s="370">
        <f t="shared" si="1485"/>
        <v>0</v>
      </c>
      <c r="AY1263" s="370">
        <f t="shared" ref="AY1263:BA1263" si="1486">AY93*100/AY$5</f>
        <v>5.7345220232884678E-5</v>
      </c>
      <c r="AZ1263" s="370">
        <f t="shared" si="1486"/>
        <v>0</v>
      </c>
      <c r="BA1263" s="370">
        <f t="shared" si="1486"/>
        <v>0</v>
      </c>
      <c r="BB1263" s="667"/>
    </row>
    <row r="1264" spans="1:54" s="325" customFormat="1" ht="27.6">
      <c r="A1264" s="327"/>
      <c r="B1264" s="327" t="s">
        <v>567</v>
      </c>
      <c r="C1264" s="370">
        <f t="shared" ref="C1264:AF1264" si="1487">C94*100/C$5</f>
        <v>0.12245356177514487</v>
      </c>
      <c r="D1264" s="370">
        <f t="shared" si="1487"/>
        <v>0.61471546164356328</v>
      </c>
      <c r="E1264" s="370">
        <f t="shared" si="1487"/>
        <v>0.30343478781382621</v>
      </c>
      <c r="F1264" s="370">
        <f t="shared" si="1487"/>
        <v>2.0277679356245866</v>
      </c>
      <c r="G1264" s="370">
        <f t="shared" si="1487"/>
        <v>0.24026951006539929</v>
      </c>
      <c r="H1264" s="370">
        <f t="shared" si="1487"/>
        <v>0.41630389532185291</v>
      </c>
      <c r="I1264" s="370">
        <f t="shared" si="1487"/>
        <v>0.1562530539782942</v>
      </c>
      <c r="J1264" s="370">
        <f t="shared" si="1487"/>
        <v>0.2095347234962282</v>
      </c>
      <c r="K1264" s="370">
        <f t="shared" si="1487"/>
        <v>0.1767188596768289</v>
      </c>
      <c r="L1264" s="370">
        <f t="shared" si="1487"/>
        <v>0.15518758643795047</v>
      </c>
      <c r="M1264" s="370">
        <f t="shared" si="1487"/>
        <v>1.0457068072628501</v>
      </c>
      <c r="N1264" s="370">
        <f t="shared" si="1487"/>
        <v>0.48319847708495434</v>
      </c>
      <c r="O1264" s="370">
        <f t="shared" si="1487"/>
        <v>0.29073230217584861</v>
      </c>
      <c r="P1264" s="370">
        <f t="shared" si="1487"/>
        <v>0.25006090895566474</v>
      </c>
      <c r="Q1264" s="370">
        <f t="shared" si="1487"/>
        <v>0.24939966458091836</v>
      </c>
      <c r="R1264" s="370">
        <f t="shared" si="1487"/>
        <v>0.51765139932946347</v>
      </c>
      <c r="S1264" s="370">
        <f t="shared" si="1487"/>
        <v>2.0906541915712236</v>
      </c>
      <c r="T1264" s="370">
        <f t="shared" si="1487"/>
        <v>0.84288845014243385</v>
      </c>
      <c r="U1264" s="370">
        <f t="shared" si="1487"/>
        <v>0.22153779876503218</v>
      </c>
      <c r="V1264" s="370">
        <f t="shared" si="1487"/>
        <v>0.4314587474835776</v>
      </c>
      <c r="W1264" s="370">
        <f t="shared" si="1487"/>
        <v>1.0434782608695652</v>
      </c>
      <c r="X1264" s="370">
        <f t="shared" si="1487"/>
        <v>1.0508625585438318</v>
      </c>
      <c r="Y1264" s="370">
        <f t="shared" si="1487"/>
        <v>1.1353257178961214</v>
      </c>
      <c r="Z1264" s="370">
        <f t="shared" si="1487"/>
        <v>0.52804852036983796</v>
      </c>
      <c r="AA1264" s="370">
        <f t="shared" si="1487"/>
        <v>0.27668778356725526</v>
      </c>
      <c r="AB1264" s="370">
        <f t="shared" si="1487"/>
        <v>1.7226891463139726</v>
      </c>
      <c r="AC1264" s="370">
        <f t="shared" si="1487"/>
        <v>1.0679138127468766</v>
      </c>
      <c r="AD1264" s="370">
        <f t="shared" si="1487"/>
        <v>1.7502975646220529</v>
      </c>
      <c r="AE1264" s="370">
        <f t="shared" si="1487"/>
        <v>1.3410172383275956</v>
      </c>
      <c r="AF1264" s="370">
        <f t="shared" si="1487"/>
        <v>0.28507804595684394</v>
      </c>
      <c r="AG1264" s="370">
        <f t="shared" ref="AG1264:AH1264" si="1488">AG94*100/AG$5</f>
        <v>1.1057995132874898</v>
      </c>
      <c r="AH1264" s="370">
        <f t="shared" si="1488"/>
        <v>0.40060015939784421</v>
      </c>
      <c r="AI1264" s="370">
        <f t="shared" ref="AI1264:AJ1264" si="1489">AI94*100/AI$5</f>
        <v>0.9760984313140616</v>
      </c>
      <c r="AJ1264" s="370">
        <f t="shared" si="1489"/>
        <v>0.67778953294984334</v>
      </c>
      <c r="AK1264" s="370">
        <f t="shared" ref="AK1264:AL1264" si="1490">AK94*100/AK$5</f>
        <v>0.73915132629865898</v>
      </c>
      <c r="AL1264" s="370">
        <f t="shared" si="1490"/>
        <v>0.92418440827439308</v>
      </c>
      <c r="AM1264" s="370">
        <f t="shared" ref="AM1264:AN1264" si="1491">AM94*100/AM$5</f>
        <v>0.33576001818808271</v>
      </c>
      <c r="AN1264" s="370">
        <f t="shared" si="1491"/>
        <v>0.4120634536879883</v>
      </c>
      <c r="AO1264" s="370">
        <f t="shared" ref="AO1264:AT1264" si="1492">AO94*100/AO$5</f>
        <v>0.86011337489519624</v>
      </c>
      <c r="AP1264" s="370">
        <f t="shared" si="1492"/>
        <v>0.75986236797221429</v>
      </c>
      <c r="AQ1264" s="370">
        <f t="shared" si="1492"/>
        <v>0.13070616417557948</v>
      </c>
      <c r="AR1264" s="370">
        <f t="shared" si="1492"/>
        <v>0.45023111547822653</v>
      </c>
      <c r="AS1264" s="370">
        <f t="shared" si="1492"/>
        <v>0.43561929068015354</v>
      </c>
      <c r="AT1264" s="370">
        <f t="shared" si="1492"/>
        <v>0.77014092377190313</v>
      </c>
      <c r="AU1264" s="370">
        <f t="shared" ref="AU1264:AV1264" si="1493">AU94*100/AU$5</f>
        <v>0.24360552338650068</v>
      </c>
      <c r="AV1264" s="370">
        <f t="shared" si="1493"/>
        <v>0.35835508046179315</v>
      </c>
      <c r="AW1264" s="370">
        <f t="shared" ref="AW1264:AX1264" si="1494">AW94*100/AW$5</f>
        <v>0.83612616530030015</v>
      </c>
      <c r="AX1264" s="370">
        <f t="shared" si="1494"/>
        <v>2.2187864791556953</v>
      </c>
      <c r="AY1264" s="370">
        <f t="shared" ref="AY1264:BA1264" si="1495">AY94*100/AY$5</f>
        <v>0.51559087511386614</v>
      </c>
      <c r="AZ1264" s="370">
        <f t="shared" si="1495"/>
        <v>0.99723331584725317</v>
      </c>
      <c r="BA1264" s="370">
        <f t="shared" si="1495"/>
        <v>0.32743117321407789</v>
      </c>
      <c r="BB1264" s="667"/>
    </row>
    <row r="1265" spans="1:54" s="325" customFormat="1" ht="13.8">
      <c r="A1265" s="329"/>
      <c r="B1265" s="329" t="s">
        <v>266</v>
      </c>
      <c r="C1265" s="370">
        <f t="shared" ref="C1265:AF1265" si="1496">C95*100/C$5</f>
        <v>2.2927659133498562E-2</v>
      </c>
      <c r="D1265" s="370">
        <f t="shared" si="1496"/>
        <v>0.45363246042015892</v>
      </c>
      <c r="E1265" s="370">
        <f t="shared" si="1496"/>
        <v>0.15835596227353813</v>
      </c>
      <c r="F1265" s="370">
        <f t="shared" si="1496"/>
        <v>1.8949188628887195</v>
      </c>
      <c r="G1265" s="370">
        <f t="shared" si="1496"/>
        <v>0.1311905542800918</v>
      </c>
      <c r="H1265" s="370">
        <f t="shared" si="1496"/>
        <v>0.2937677966292066</v>
      </c>
      <c r="I1265" s="370">
        <f t="shared" si="1496"/>
        <v>5.3067770751655738E-2</v>
      </c>
      <c r="J1265" s="370">
        <f t="shared" si="1496"/>
        <v>0.1086152143728055</v>
      </c>
      <c r="K1265" s="370">
        <f t="shared" si="1496"/>
        <v>3.2016560722977885E-2</v>
      </c>
      <c r="L1265" s="370">
        <f t="shared" si="1496"/>
        <v>1.7022321817604692E-2</v>
      </c>
      <c r="M1265" s="370">
        <f t="shared" si="1496"/>
        <v>0.78519485426136792</v>
      </c>
      <c r="N1265" s="370">
        <f t="shared" si="1496"/>
        <v>0.30398756499339458</v>
      </c>
      <c r="O1265" s="370">
        <f t="shared" si="1496"/>
        <v>0.11863493108231157</v>
      </c>
      <c r="P1265" s="370">
        <f t="shared" si="1496"/>
        <v>7.2185197722328467E-2</v>
      </c>
      <c r="Q1265" s="370">
        <f t="shared" si="1496"/>
        <v>8.7516462441357301E-2</v>
      </c>
      <c r="R1265" s="370">
        <f t="shared" si="1496"/>
        <v>0.40327036648048387</v>
      </c>
      <c r="S1265" s="370">
        <f t="shared" si="1496"/>
        <v>1.0473873658080668</v>
      </c>
      <c r="T1265" s="370">
        <f t="shared" si="1496"/>
        <v>0.65573864172097818</v>
      </c>
      <c r="U1265" s="370">
        <f t="shared" si="1496"/>
        <v>1.6656035746607848E-2</v>
      </c>
      <c r="V1265" s="370">
        <f t="shared" si="1496"/>
        <v>0.19631246926707488</v>
      </c>
      <c r="W1265" s="370">
        <f t="shared" si="1496"/>
        <v>0.82619431025228129</v>
      </c>
      <c r="X1265" s="370">
        <f t="shared" si="1496"/>
        <v>0.82820676256487225</v>
      </c>
      <c r="Y1265" s="370">
        <f t="shared" si="1496"/>
        <v>0.88130859624398306</v>
      </c>
      <c r="Z1265" s="370">
        <f t="shared" si="1496"/>
        <v>0.28762600736337418</v>
      </c>
      <c r="AA1265" s="370">
        <f t="shared" si="1496"/>
        <v>3.2640263790511458E-2</v>
      </c>
      <c r="AB1265" s="370">
        <f t="shared" si="1496"/>
        <v>1.5234239629630875</v>
      </c>
      <c r="AC1265" s="370">
        <f t="shared" si="1496"/>
        <v>0.88681802321434422</v>
      </c>
      <c r="AD1265" s="370">
        <f t="shared" si="1496"/>
        <v>1.5573216938244514</v>
      </c>
      <c r="AE1265" s="370">
        <f t="shared" si="1496"/>
        <v>1.1517579120529531</v>
      </c>
      <c r="AF1265" s="370">
        <f t="shared" si="1496"/>
        <v>6.7272515590333745E-2</v>
      </c>
      <c r="AG1265" s="370">
        <f t="shared" ref="AG1265:AH1265" si="1497">AG95*100/AG$5</f>
        <v>0.9777407714553269</v>
      </c>
      <c r="AH1265" s="370">
        <f t="shared" si="1497"/>
        <v>0.21223152302924528</v>
      </c>
      <c r="AI1265" s="370">
        <f t="shared" ref="AI1265:AJ1265" si="1498">AI95*100/AI$5</f>
        <v>0.79112937654223081</v>
      </c>
      <c r="AJ1265" s="370">
        <f t="shared" si="1498"/>
        <v>0.52181436938304804</v>
      </c>
      <c r="AK1265" s="370">
        <f t="shared" ref="AK1265:AL1265" si="1499">AK95*100/AK$5</f>
        <v>0.47516592616436698</v>
      </c>
      <c r="AL1265" s="370">
        <f t="shared" si="1499"/>
        <v>0.73610050190884468</v>
      </c>
      <c r="AM1265" s="370">
        <f t="shared" ref="AM1265:AN1265" si="1500">AM95*100/AM$5</f>
        <v>0.19497298305697017</v>
      </c>
      <c r="AN1265" s="370">
        <f t="shared" si="1500"/>
        <v>0.22636944735307427</v>
      </c>
      <c r="AO1265" s="370">
        <f t="shared" ref="AO1265:AT1265" si="1501">AO95*100/AO$5</f>
        <v>0.69447235684815256</v>
      </c>
      <c r="AP1265" s="370">
        <f t="shared" si="1501"/>
        <v>0.58954778794963347</v>
      </c>
      <c r="AQ1265" s="370">
        <f t="shared" si="1501"/>
        <v>2.0547251931576638E-2</v>
      </c>
      <c r="AR1265" s="370">
        <f t="shared" si="1501"/>
        <v>0.30459170814636016</v>
      </c>
      <c r="AS1265" s="370">
        <f t="shared" si="1501"/>
        <v>0.24622575341612579</v>
      </c>
      <c r="AT1265" s="370">
        <f t="shared" si="1501"/>
        <v>0.59701994947412362</v>
      </c>
      <c r="AU1265" s="370">
        <f t="shared" ref="AU1265:AV1265" si="1502">AU95*100/AU$5</f>
        <v>6.7518533921749224E-2</v>
      </c>
      <c r="AV1265" s="370">
        <f t="shared" si="1502"/>
        <v>0.20224674536741236</v>
      </c>
      <c r="AW1265" s="370">
        <f t="shared" ref="AW1265:AX1265" si="1503">AW95*100/AW$5</f>
        <v>0.70229560181993655</v>
      </c>
      <c r="AX1265" s="370">
        <f t="shared" si="1503"/>
        <v>2.0703254939649094</v>
      </c>
      <c r="AY1265" s="370">
        <f t="shared" ref="AY1265:BA1265" si="1504">AY95*100/AY$5</f>
        <v>0.36692339166011262</v>
      </c>
      <c r="AZ1265" s="370">
        <f t="shared" si="1504"/>
        <v>0.54720172625722385</v>
      </c>
      <c r="BA1265" s="370">
        <f t="shared" si="1504"/>
        <v>0.20645957673189141</v>
      </c>
      <c r="BB1265" s="667"/>
    </row>
    <row r="1266" spans="1:54" s="325" customFormat="1" ht="27.6">
      <c r="A1266" s="327"/>
      <c r="B1266" s="327" t="s">
        <v>267</v>
      </c>
      <c r="C1266" s="370">
        <f t="shared" ref="C1266:AF1266" si="1505">C96*100/C$5</f>
        <v>9.9525902641646305E-2</v>
      </c>
      <c r="D1266" s="370">
        <f t="shared" si="1505"/>
        <v>0.1610830012234043</v>
      </c>
      <c r="E1266" s="370">
        <f t="shared" si="1505"/>
        <v>0.14507882554028809</v>
      </c>
      <c r="F1266" s="370">
        <f t="shared" si="1505"/>
        <v>0.1328890634260344</v>
      </c>
      <c r="G1266" s="370">
        <f t="shared" si="1505"/>
        <v>0.10907895578530746</v>
      </c>
      <c r="H1266" s="370">
        <f t="shared" si="1505"/>
        <v>0.12249986684797082</v>
      </c>
      <c r="I1266" s="370">
        <f t="shared" si="1505"/>
        <v>0.10322216145509688</v>
      </c>
      <c r="J1266" s="370">
        <f t="shared" si="1505"/>
        <v>0.10091950912342271</v>
      </c>
      <c r="K1266" s="370">
        <f t="shared" si="1505"/>
        <v>0.14470229895385103</v>
      </c>
      <c r="L1266" s="370">
        <f t="shared" si="1505"/>
        <v>0.13812011257308424</v>
      </c>
      <c r="M1266" s="370">
        <f t="shared" si="1505"/>
        <v>0.26051195300148233</v>
      </c>
      <c r="N1266" s="370">
        <f t="shared" si="1505"/>
        <v>0.17921091209155976</v>
      </c>
      <c r="O1266" s="370">
        <f t="shared" si="1505"/>
        <v>0.17213775057995037</v>
      </c>
      <c r="P1266" s="370">
        <f t="shared" si="1505"/>
        <v>0.17787571123333629</v>
      </c>
      <c r="Q1266" s="370">
        <f t="shared" si="1505"/>
        <v>0.16188320213956106</v>
      </c>
      <c r="R1266" s="370">
        <f t="shared" si="1505"/>
        <v>0.11438103284897962</v>
      </c>
      <c r="S1266" s="370">
        <f t="shared" si="1505"/>
        <v>1.0432668257631568</v>
      </c>
      <c r="T1266" s="370">
        <f t="shared" si="1505"/>
        <v>0.18714980842145565</v>
      </c>
      <c r="U1266" s="370">
        <f t="shared" si="1505"/>
        <v>0.20488176301842434</v>
      </c>
      <c r="V1266" s="370">
        <f t="shared" si="1505"/>
        <v>0.23514627821650269</v>
      </c>
      <c r="W1266" s="370">
        <f t="shared" si="1505"/>
        <v>0.21728395061728395</v>
      </c>
      <c r="X1266" s="370">
        <f t="shared" si="1505"/>
        <v>0.22261443320801791</v>
      </c>
      <c r="Y1266" s="370">
        <f t="shared" si="1505"/>
        <v>0.2540171216521383</v>
      </c>
      <c r="Z1266" s="370">
        <f t="shared" si="1505"/>
        <v>0.24042251300646381</v>
      </c>
      <c r="AA1266" s="370">
        <f t="shared" si="1505"/>
        <v>0.24404751977674377</v>
      </c>
      <c r="AB1266" s="370">
        <f t="shared" si="1505"/>
        <v>0.19926518335088503</v>
      </c>
      <c r="AC1266" s="370">
        <f t="shared" si="1505"/>
        <v>0.18109578953253228</v>
      </c>
      <c r="AD1266" s="370">
        <f t="shared" si="1505"/>
        <v>0.19297587079760153</v>
      </c>
      <c r="AE1266" s="370">
        <f t="shared" si="1505"/>
        <v>0.18925932627464243</v>
      </c>
      <c r="AF1266" s="370">
        <f t="shared" si="1505"/>
        <v>0.21784652519624226</v>
      </c>
      <c r="AG1266" s="370">
        <f t="shared" ref="AG1266:AH1266" si="1506">AG96*100/AG$5</f>
        <v>0.12809594657993495</v>
      </c>
      <c r="AH1266" s="370">
        <f t="shared" si="1506"/>
        <v>0.18836863636859894</v>
      </c>
      <c r="AI1266" s="370">
        <f t="shared" ref="AI1266:AJ1266" si="1507">AI96*100/AI$5</f>
        <v>0.18500851062822404</v>
      </c>
      <c r="AJ1266" s="370">
        <f t="shared" si="1507"/>
        <v>0.15601118554452442</v>
      </c>
      <c r="AK1266" s="370">
        <f t="shared" ref="AK1266:AL1266" si="1508">AK96*100/AK$5</f>
        <v>0.26398540013429195</v>
      </c>
      <c r="AL1266" s="370">
        <f t="shared" si="1508"/>
        <v>0.18808390636554842</v>
      </c>
      <c r="AM1266" s="370">
        <f t="shared" ref="AM1266:AN1266" si="1509">AM96*100/AM$5</f>
        <v>0.14082412339115766</v>
      </c>
      <c r="AN1266" s="370">
        <f t="shared" si="1509"/>
        <v>0.18569400633491406</v>
      </c>
      <c r="AO1266" s="370">
        <f t="shared" ref="AO1266:AT1266" si="1510">AO96*100/AO$5</f>
        <v>0.16564101804704373</v>
      </c>
      <c r="AP1266" s="370">
        <f t="shared" si="1510"/>
        <v>0.17034943769348185</v>
      </c>
      <c r="AQ1266" s="370">
        <f t="shared" si="1510"/>
        <v>0.11019265157393973</v>
      </c>
      <c r="AR1266" s="370">
        <f t="shared" si="1510"/>
        <v>0.14563940733186637</v>
      </c>
      <c r="AS1266" s="370">
        <f t="shared" si="1510"/>
        <v>0.18939353726402777</v>
      </c>
      <c r="AT1266" s="370">
        <f t="shared" si="1510"/>
        <v>0.17312097429777953</v>
      </c>
      <c r="AU1266" s="370">
        <f t="shared" ref="AU1266:AV1266" si="1511">AU96*100/AU$5</f>
        <v>0.17612066454401418</v>
      </c>
      <c r="AV1266" s="370">
        <f t="shared" si="1511"/>
        <v>0.15607734892226996</v>
      </c>
      <c r="AW1266" s="370">
        <f t="shared" ref="AW1266:AX1266" si="1512">AW96*100/AW$5</f>
        <v>0.13379742069594544</v>
      </c>
      <c r="AX1266" s="370">
        <f t="shared" si="1512"/>
        <v>0.14846098519078621</v>
      </c>
      <c r="AY1266" s="370">
        <f t="shared" ref="AY1266:BA1266" si="1513">AY96*100/AY$5</f>
        <v>0.14863881084363709</v>
      </c>
      <c r="AZ1266" s="370">
        <f t="shared" si="1513"/>
        <v>0.45003158959002937</v>
      </c>
      <c r="BA1266" s="370">
        <f t="shared" si="1513"/>
        <v>0.1209715964821865</v>
      </c>
      <c r="BB1266" s="667"/>
    </row>
    <row r="1267" spans="1:54" s="325" customFormat="1" ht="13.8">
      <c r="A1267" s="329"/>
      <c r="B1267" s="329" t="s">
        <v>268</v>
      </c>
      <c r="C1267" s="370">
        <f t="shared" ref="C1267:AF1267" si="1514">C97*100/C$5</f>
        <v>0.3152013402533701</v>
      </c>
      <c r="D1267" s="370">
        <f t="shared" si="1514"/>
        <v>0.32780519890866489</v>
      </c>
      <c r="E1267" s="370">
        <f t="shared" si="1514"/>
        <v>0.60985320185984349</v>
      </c>
      <c r="F1267" s="370">
        <f t="shared" si="1514"/>
        <v>0.39530797230404763</v>
      </c>
      <c r="G1267" s="370">
        <f t="shared" si="1514"/>
        <v>0.15755438325464241</v>
      </c>
      <c r="H1267" s="370">
        <f t="shared" si="1514"/>
        <v>0.93181058136531014</v>
      </c>
      <c r="I1267" s="370">
        <f t="shared" si="1514"/>
        <v>0.37962448375089936</v>
      </c>
      <c r="J1267" s="370">
        <f t="shared" si="1514"/>
        <v>0.24494955665807983</v>
      </c>
      <c r="K1267" s="370">
        <f t="shared" si="1514"/>
        <v>0.49394176831074582</v>
      </c>
      <c r="L1267" s="370">
        <f t="shared" si="1514"/>
        <v>3.0297023712500662E-2</v>
      </c>
      <c r="M1267" s="370">
        <f t="shared" si="1514"/>
        <v>0.65717256672560764</v>
      </c>
      <c r="N1267" s="370">
        <f t="shared" si="1514"/>
        <v>0.71262221602091347</v>
      </c>
      <c r="O1267" s="370">
        <f t="shared" si="1514"/>
        <v>0.12836638730791983</v>
      </c>
      <c r="P1267" s="370">
        <f t="shared" si="1514"/>
        <v>1.1610864001621364</v>
      </c>
      <c r="Q1267" s="370">
        <f t="shared" si="1514"/>
        <v>1.0002690635576676</v>
      </c>
      <c r="R1267" s="370">
        <f t="shared" si="1514"/>
        <v>0.10989976758331019</v>
      </c>
      <c r="S1267" s="370">
        <f t="shared" si="1514"/>
        <v>0.27804017873131265</v>
      </c>
      <c r="T1267" s="370">
        <f t="shared" si="1514"/>
        <v>0.36858511887584394</v>
      </c>
      <c r="U1267" s="370">
        <f t="shared" si="1514"/>
        <v>0.21218704185465584</v>
      </c>
      <c r="V1267" s="370">
        <f t="shared" si="1514"/>
        <v>0.42124596006505921</v>
      </c>
      <c r="W1267" s="370">
        <f t="shared" si="1514"/>
        <v>9.3741277509393456E-2</v>
      </c>
      <c r="X1267" s="370">
        <f t="shared" si="1514"/>
        <v>1.0185582344383948</v>
      </c>
      <c r="Y1267" s="370">
        <f t="shared" si="1514"/>
        <v>1.1107635703912488</v>
      </c>
      <c r="Z1267" s="370">
        <f t="shared" si="1514"/>
        <v>0.28428744980571446</v>
      </c>
      <c r="AA1267" s="370">
        <f t="shared" si="1514"/>
        <v>1.0014445897770059</v>
      </c>
      <c r="AB1267" s="370">
        <f t="shared" si="1514"/>
        <v>1.2501387874852381</v>
      </c>
      <c r="AC1267" s="370">
        <f t="shared" si="1514"/>
        <v>0.51915154482766601</v>
      </c>
      <c r="AD1267" s="370">
        <f t="shared" si="1514"/>
        <v>0.50505779651392224</v>
      </c>
      <c r="AE1267" s="370">
        <f t="shared" si="1514"/>
        <v>0.94637547300048763</v>
      </c>
      <c r="AF1267" s="370">
        <f t="shared" si="1514"/>
        <v>1.5884266676286787</v>
      </c>
      <c r="AG1267" s="370">
        <f t="shared" ref="AG1267:AH1267" si="1515">AG97*100/AG$5</f>
        <v>0.3359588723836226</v>
      </c>
      <c r="AH1267" s="370">
        <f t="shared" si="1515"/>
        <v>0.83184775166377345</v>
      </c>
      <c r="AI1267" s="370">
        <f t="shared" ref="AI1267:AJ1267" si="1516">AI97*100/AI$5</f>
        <v>0.32322237557398409</v>
      </c>
      <c r="AJ1267" s="370">
        <f t="shared" si="1516"/>
        <v>1.0658542990249211</v>
      </c>
      <c r="AK1267" s="370">
        <f t="shared" ref="AK1267:AL1267" si="1517">AK97*100/AK$5</f>
        <v>0.67348622455282459</v>
      </c>
      <c r="AL1267" s="370">
        <f t="shared" si="1517"/>
        <v>0.61052182122368992</v>
      </c>
      <c r="AM1267" s="370">
        <f t="shared" ref="AM1267:AN1267" si="1518">AM97*100/AM$5</f>
        <v>0.62486300523945848</v>
      </c>
      <c r="AN1267" s="370">
        <f t="shared" si="1518"/>
        <v>0.42660206513624638</v>
      </c>
      <c r="AO1267" s="370">
        <f t="shared" ref="AO1267:AT1267" si="1519">AO97*100/AO$5</f>
        <v>1.6113154886692094</v>
      </c>
      <c r="AP1267" s="370">
        <f t="shared" si="1519"/>
        <v>0.48758910056403199</v>
      </c>
      <c r="AQ1267" s="370">
        <f t="shared" si="1519"/>
        <v>0.34471473396538344</v>
      </c>
      <c r="AR1267" s="370">
        <f t="shared" si="1519"/>
        <v>1.2182938852238918</v>
      </c>
      <c r="AS1267" s="370">
        <f t="shared" si="1519"/>
        <v>1.0440000254789512</v>
      </c>
      <c r="AT1267" s="370">
        <f t="shared" si="1519"/>
        <v>1.4139503257589401</v>
      </c>
      <c r="AU1267" s="370">
        <f t="shared" ref="AU1267:AV1267" si="1520">AU97*100/AU$5</f>
        <v>0.61692745209299038</v>
      </c>
      <c r="AV1267" s="370">
        <f t="shared" si="1520"/>
        <v>0.35098037149941469</v>
      </c>
      <c r="AW1267" s="370">
        <f t="shared" ref="AW1267:AX1267" si="1521">AW97*100/AW$5</f>
        <v>1.0832719087062119</v>
      </c>
      <c r="AX1267" s="370">
        <f t="shared" si="1521"/>
        <v>0.4758128469468676</v>
      </c>
      <c r="AY1267" s="370">
        <f t="shared" ref="AY1267:BA1267" si="1522">AY97*100/AY$5</f>
        <v>0.14066782523126611</v>
      </c>
      <c r="AZ1267" s="370">
        <f t="shared" si="1522"/>
        <v>0.22755659556246047</v>
      </c>
      <c r="BA1267" s="370">
        <f t="shared" si="1522"/>
        <v>0.5002514505162009</v>
      </c>
      <c r="BB1267" s="667"/>
    </row>
    <row r="1268" spans="1:54" s="325" customFormat="1" ht="13.8">
      <c r="A1268" s="327"/>
      <c r="B1268" s="327" t="s">
        <v>269</v>
      </c>
      <c r="C1268" s="370">
        <f t="shared" ref="C1268:AF1268" si="1523">C98*100/C$5</f>
        <v>0.15146935638477016</v>
      </c>
      <c r="D1268" s="370">
        <f t="shared" si="1523"/>
        <v>0.18303712485353157</v>
      </c>
      <c r="E1268" s="370">
        <f t="shared" si="1523"/>
        <v>0.30910367765498914</v>
      </c>
      <c r="F1268" s="370">
        <f t="shared" si="1523"/>
        <v>0.26109921610249137</v>
      </c>
      <c r="G1268" s="370">
        <f t="shared" si="1523"/>
        <v>0.12549626302892664</v>
      </c>
      <c r="H1268" s="370">
        <f t="shared" si="1523"/>
        <v>0.56210083829619018</v>
      </c>
      <c r="I1268" s="370">
        <f t="shared" si="1523"/>
        <v>0.13707637517991966</v>
      </c>
      <c r="J1268" s="370">
        <f t="shared" si="1523"/>
        <v>9.8548794236172077E-2</v>
      </c>
      <c r="K1268" s="370">
        <f t="shared" si="1523"/>
        <v>0.1871948666780974</v>
      </c>
      <c r="L1268" s="370">
        <f t="shared" si="1523"/>
        <v>1.8828403708066731E-2</v>
      </c>
      <c r="M1268" s="370">
        <f t="shared" si="1523"/>
        <v>6.45855209303038E-2</v>
      </c>
      <c r="N1268" s="370">
        <f t="shared" si="1523"/>
        <v>0.25013097549302998</v>
      </c>
      <c r="O1268" s="370">
        <f t="shared" si="1523"/>
        <v>0.12602437709594771</v>
      </c>
      <c r="P1268" s="370">
        <f t="shared" si="1523"/>
        <v>0.29684761118309988</v>
      </c>
      <c r="Q1268" s="370">
        <f t="shared" si="1523"/>
        <v>0.34686945562170879</v>
      </c>
      <c r="R1268" s="370">
        <f t="shared" si="1523"/>
        <v>9.8631343274490982E-2</v>
      </c>
      <c r="S1268" s="370">
        <f t="shared" si="1523"/>
        <v>0.1332436313587731</v>
      </c>
      <c r="T1268" s="370">
        <f t="shared" si="1523"/>
        <v>0.33005307544076129</v>
      </c>
      <c r="U1268" s="370">
        <f t="shared" si="1523"/>
        <v>0.16246940131778881</v>
      </c>
      <c r="V1268" s="370">
        <f t="shared" si="1523"/>
        <v>0.25262989783009787</v>
      </c>
      <c r="W1268" s="370">
        <f t="shared" si="1523"/>
        <v>8.1417069243156198E-2</v>
      </c>
      <c r="X1268" s="370">
        <f t="shared" si="1523"/>
        <v>0.67797717850476058</v>
      </c>
      <c r="Y1268" s="370">
        <f t="shared" si="1523"/>
        <v>0.26647391824045991</v>
      </c>
      <c r="Z1268" s="370">
        <f t="shared" si="1523"/>
        <v>0.20012797803971027</v>
      </c>
      <c r="AA1268" s="370">
        <f t="shared" si="1523"/>
        <v>0.50906104841162625</v>
      </c>
      <c r="AB1268" s="370">
        <f t="shared" si="1523"/>
        <v>0.34528644054680585</v>
      </c>
      <c r="AC1268" s="370">
        <f t="shared" si="1523"/>
        <v>0.46980033967509172</v>
      </c>
      <c r="AD1268" s="370">
        <f t="shared" si="1523"/>
        <v>0.37789102878757258</v>
      </c>
      <c r="AE1268" s="370">
        <f t="shared" si="1523"/>
        <v>0.50600556385363682</v>
      </c>
      <c r="AF1268" s="370">
        <f t="shared" si="1523"/>
        <v>0.81309145290595952</v>
      </c>
      <c r="AG1268" s="370">
        <f t="shared" ref="AG1268:AH1268" si="1524">AG98*100/AG$5</f>
        <v>0.3268437091794158</v>
      </c>
      <c r="AH1268" s="370">
        <f t="shared" si="1524"/>
        <v>0.20369235280264145</v>
      </c>
      <c r="AI1268" s="370">
        <f t="shared" ref="AI1268:AJ1268" si="1525">AI98*100/AI$5</f>
        <v>8.1397431739395648E-2</v>
      </c>
      <c r="AJ1268" s="370">
        <f t="shared" si="1525"/>
        <v>0.99910557429298752</v>
      </c>
      <c r="AK1268" s="370">
        <f t="shared" ref="AK1268:AL1268" si="1526">AK98*100/AK$5</f>
        <v>0.11769056811419572</v>
      </c>
      <c r="AL1268" s="370">
        <f t="shared" si="1526"/>
        <v>0.24799151227740632</v>
      </c>
      <c r="AM1268" s="370">
        <f t="shared" ref="AM1268:AN1268" si="1527">AM98*100/AM$5</f>
        <v>0.24163001419367716</v>
      </c>
      <c r="AN1268" s="370">
        <f t="shared" si="1527"/>
        <v>0.39233831512195283</v>
      </c>
      <c r="AO1268" s="370">
        <f t="shared" ref="AO1268:AT1268" si="1528">AO98*100/AO$5</f>
        <v>0.34760638504167818</v>
      </c>
      <c r="AP1268" s="370">
        <f t="shared" si="1528"/>
        <v>0.40480213217401367</v>
      </c>
      <c r="AQ1268" s="370">
        <f t="shared" si="1528"/>
        <v>0.19039103883396877</v>
      </c>
      <c r="AR1268" s="370">
        <f t="shared" si="1528"/>
        <v>0.8661769710285907</v>
      </c>
      <c r="AS1268" s="370">
        <f t="shared" si="1528"/>
        <v>0.48579866957409812</v>
      </c>
      <c r="AT1268" s="370">
        <f t="shared" si="1528"/>
        <v>0.71715775955943861</v>
      </c>
      <c r="AU1268" s="370">
        <f t="shared" ref="AU1268:AV1268" si="1529">AU98*100/AU$5</f>
        <v>0.60847500719804826</v>
      </c>
      <c r="AV1268" s="370">
        <f t="shared" si="1529"/>
        <v>0.17869725456317864</v>
      </c>
      <c r="AW1268" s="370">
        <f t="shared" ref="AW1268:AX1268" si="1530">AW98*100/AW$5</f>
        <v>0.21188182078503326</v>
      </c>
      <c r="AX1268" s="370">
        <f t="shared" si="1530"/>
        <v>0.12673998528709629</v>
      </c>
      <c r="AY1268" s="370">
        <f t="shared" ref="AY1268:BA1268" si="1531">AY98*100/AY$5</f>
        <v>0.11646814229298877</v>
      </c>
      <c r="AZ1268" s="370">
        <f t="shared" si="1531"/>
        <v>0.17872364422716122</v>
      </c>
      <c r="BA1268" s="370">
        <f t="shared" si="1531"/>
        <v>0.21344719954780469</v>
      </c>
      <c r="BB1268" s="667"/>
    </row>
    <row r="1269" spans="1:54" s="325" customFormat="1" ht="13.8">
      <c r="A1269" s="329"/>
      <c r="B1269" s="329" t="s">
        <v>270</v>
      </c>
      <c r="C1269" s="370">
        <f t="shared" ref="C1269:AF1269" si="1532">C99*100/C$5</f>
        <v>0.10259155951260374</v>
      </c>
      <c r="D1269" s="370">
        <f t="shared" si="1532"/>
        <v>1.7649393506572893E-3</v>
      </c>
      <c r="E1269" s="370">
        <f t="shared" si="1532"/>
        <v>6.7504543503321716E-3</v>
      </c>
      <c r="F1269" s="370">
        <f t="shared" si="1532"/>
        <v>0.15920293755613693</v>
      </c>
      <c r="G1269" s="370">
        <f t="shared" si="1532"/>
        <v>0.11469929520204196</v>
      </c>
      <c r="H1269" s="370">
        <f t="shared" si="1532"/>
        <v>0.53412985420668013</v>
      </c>
      <c r="I1269" s="370">
        <f t="shared" si="1532"/>
        <v>8.1242737293882969E-2</v>
      </c>
      <c r="J1269" s="370">
        <f t="shared" si="1532"/>
        <v>7.8051228595635916E-3</v>
      </c>
      <c r="K1269" s="370">
        <f t="shared" si="1532"/>
        <v>0.15451129427339083</v>
      </c>
      <c r="L1269" s="370">
        <f t="shared" si="1532"/>
        <v>1.8963859849851382E-3</v>
      </c>
      <c r="M1269" s="370">
        <f t="shared" si="1532"/>
        <v>4.9268796599006452E-2</v>
      </c>
      <c r="N1269" s="370">
        <f t="shared" si="1532"/>
        <v>0</v>
      </c>
      <c r="O1269" s="370">
        <f t="shared" si="1532"/>
        <v>0.10890347485670331</v>
      </c>
      <c r="P1269" s="370">
        <f t="shared" si="1532"/>
        <v>0.16213640587571987</v>
      </c>
      <c r="Q1269" s="370">
        <f t="shared" si="1532"/>
        <v>7.71989876736522E-2</v>
      </c>
      <c r="R1269" s="370">
        <f t="shared" si="1532"/>
        <v>2.6060950428504672E-2</v>
      </c>
      <c r="S1269" s="370">
        <f t="shared" si="1532"/>
        <v>2.5493434670377974E-2</v>
      </c>
      <c r="T1269" s="370">
        <f t="shared" si="1532"/>
        <v>0.14980148242240837</v>
      </c>
      <c r="U1269" s="370">
        <f t="shared" si="1532"/>
        <v>7.2050921550489089E-2</v>
      </c>
      <c r="V1269" s="370">
        <f t="shared" si="1532"/>
        <v>0.10263220936634487</v>
      </c>
      <c r="W1269" s="370">
        <f t="shared" si="1532"/>
        <v>5.1529790660225444E-3</v>
      </c>
      <c r="X1269" s="370">
        <f t="shared" si="1532"/>
        <v>0.33226713897436044</v>
      </c>
      <c r="Y1269" s="370">
        <f t="shared" si="1532"/>
        <v>0.1498720542507159</v>
      </c>
      <c r="Z1269" s="370">
        <f t="shared" si="1532"/>
        <v>0.13780823696339642</v>
      </c>
      <c r="AA1269" s="370">
        <f t="shared" si="1532"/>
        <v>0.34693185491204204</v>
      </c>
      <c r="AB1269" s="370">
        <f t="shared" si="1532"/>
        <v>0.21591968157945204</v>
      </c>
      <c r="AC1269" s="370">
        <f t="shared" si="1532"/>
        <v>0.21602718942958876</v>
      </c>
      <c r="AD1269" s="370">
        <f t="shared" si="1532"/>
        <v>0.24246303300962155</v>
      </c>
      <c r="AE1269" s="370">
        <f t="shared" si="1532"/>
        <v>2.3534225741712461E-2</v>
      </c>
      <c r="AF1269" s="370">
        <f t="shared" si="1532"/>
        <v>0.27433740056704048</v>
      </c>
      <c r="AG1269" s="370">
        <f t="shared" ref="AG1269:AH1269" si="1533">AG99*100/AG$5</f>
        <v>0.25515016022224629</v>
      </c>
      <c r="AH1269" s="370">
        <f t="shared" si="1533"/>
        <v>0.12340855601461719</v>
      </c>
      <c r="AI1269" s="370">
        <f t="shared" ref="AI1269:AJ1269" si="1534">AI99*100/AI$5</f>
        <v>2.0951059744846869E-2</v>
      </c>
      <c r="AJ1269" s="370">
        <f t="shared" si="1534"/>
        <v>0.94633337691992625</v>
      </c>
      <c r="AK1269" s="370">
        <f t="shared" ref="AK1269:AL1269" si="1535">AK99*100/AK$5</f>
        <v>6.9834933132661842E-2</v>
      </c>
      <c r="AL1269" s="370">
        <f t="shared" si="1535"/>
        <v>0.1607683109870387</v>
      </c>
      <c r="AM1269" s="370">
        <f t="shared" ref="AM1269:AN1269" si="1536">AM99*100/AM$5</f>
        <v>0.19667904301904371</v>
      </c>
      <c r="AN1269" s="370">
        <f t="shared" si="1536"/>
        <v>0.13480886626601085</v>
      </c>
      <c r="AO1269" s="370">
        <f t="shared" ref="AO1269:AT1269" si="1537">AO99*100/AO$5</f>
        <v>0.17128226174383535</v>
      </c>
      <c r="AP1269" s="370">
        <f t="shared" si="1537"/>
        <v>0.29810280154586799</v>
      </c>
      <c r="AQ1269" s="370">
        <f t="shared" si="1537"/>
        <v>4.9293161037821789E-2</v>
      </c>
      <c r="AR1269" s="370">
        <f t="shared" si="1537"/>
        <v>0.57154257773362027</v>
      </c>
      <c r="AS1269" s="370">
        <f t="shared" si="1537"/>
        <v>2.8133008618255247E-2</v>
      </c>
      <c r="AT1269" s="370">
        <f t="shared" si="1537"/>
        <v>0.1633254845990329</v>
      </c>
      <c r="AU1269" s="370">
        <f t="shared" ref="AU1269:AV1269" si="1538">AU99*100/AU$5</f>
        <v>0.45420946909553789</v>
      </c>
      <c r="AV1269" s="370">
        <f t="shared" si="1538"/>
        <v>4.8338428492900763E-3</v>
      </c>
      <c r="AW1269" s="370">
        <f t="shared" ref="AW1269:AX1269" si="1539">AW99*100/AW$5</f>
        <v>0.14337568539278178</v>
      </c>
      <c r="AX1269" s="370">
        <f t="shared" si="1539"/>
        <v>8.9377133251503912E-2</v>
      </c>
      <c r="AY1269" s="370">
        <f t="shared" ref="AY1269:BA1269" si="1540">AY99*100/AY$5</f>
        <v>6.4771426253043246E-2</v>
      </c>
      <c r="AZ1269" s="370">
        <f t="shared" si="1540"/>
        <v>7.532544714220335E-2</v>
      </c>
      <c r="BA1269" s="370">
        <f t="shared" si="1540"/>
        <v>0.15687083340260344</v>
      </c>
      <c r="BB1269" s="667"/>
    </row>
    <row r="1270" spans="1:54" s="325" customFormat="1" ht="13.8">
      <c r="A1270" s="327"/>
      <c r="B1270" s="327" t="s">
        <v>271</v>
      </c>
      <c r="C1270" s="370">
        <f t="shared" ref="C1270:AF1270" si="1541">C100*100/C$5</f>
        <v>4.887779687216643E-2</v>
      </c>
      <c r="D1270" s="370">
        <f t="shared" si="1541"/>
        <v>0.18127218550287427</v>
      </c>
      <c r="E1270" s="370">
        <f t="shared" si="1541"/>
        <v>0.30235322330465692</v>
      </c>
      <c r="F1270" s="370">
        <f t="shared" si="1541"/>
        <v>0.10185628785618708</v>
      </c>
      <c r="G1270" s="370">
        <f t="shared" si="1541"/>
        <v>1.0796967826884671E-2</v>
      </c>
      <c r="H1270" s="370">
        <f t="shared" si="1541"/>
        <v>2.7970984089510049E-2</v>
      </c>
      <c r="I1270" s="370">
        <f t="shared" si="1541"/>
        <v>5.5870516114495096E-2</v>
      </c>
      <c r="J1270" s="370">
        <f t="shared" si="1541"/>
        <v>9.0743671376608492E-2</v>
      </c>
      <c r="K1270" s="370">
        <f t="shared" si="1541"/>
        <v>3.2644336423428427E-2</v>
      </c>
      <c r="L1270" s="370">
        <f t="shared" si="1541"/>
        <v>1.6932017723081592E-2</v>
      </c>
      <c r="M1270" s="370">
        <f t="shared" si="1541"/>
        <v>1.5316724331297342E-2</v>
      </c>
      <c r="N1270" s="370">
        <f t="shared" si="1541"/>
        <v>0.25013097549302998</v>
      </c>
      <c r="O1270" s="370">
        <f t="shared" si="1541"/>
        <v>1.712090223924442E-2</v>
      </c>
      <c r="P1270" s="370">
        <f t="shared" si="1541"/>
        <v>0.13471120530738001</v>
      </c>
      <c r="Q1270" s="370">
        <f t="shared" si="1541"/>
        <v>0.2696704679480566</v>
      </c>
      <c r="R1270" s="370">
        <f t="shared" si="1541"/>
        <v>7.2526885416222528E-2</v>
      </c>
      <c r="S1270" s="370">
        <f t="shared" si="1541"/>
        <v>0.10775019668839513</v>
      </c>
      <c r="T1270" s="370">
        <f t="shared" si="1541"/>
        <v>0.180210775175731</v>
      </c>
      <c r="U1270" s="370">
        <f t="shared" si="1541"/>
        <v>9.0418479767299734E-2</v>
      </c>
      <c r="V1270" s="370">
        <f t="shared" si="1541"/>
        <v>0.149997688463753</v>
      </c>
      <c r="W1270" s="370">
        <f t="shared" si="1541"/>
        <v>7.6264090177133662E-2</v>
      </c>
      <c r="X1270" s="370">
        <f t="shared" si="1541"/>
        <v>0.34571003953040014</v>
      </c>
      <c r="Y1270" s="370">
        <f t="shared" si="1541"/>
        <v>0.11660186398974404</v>
      </c>
      <c r="Z1270" s="370">
        <f t="shared" si="1541"/>
        <v>6.2319741076313856E-2</v>
      </c>
      <c r="AA1270" s="370">
        <f t="shared" si="1541"/>
        <v>0.16212919349958427</v>
      </c>
      <c r="AB1270" s="370">
        <f t="shared" si="1541"/>
        <v>0.1293247021536453</v>
      </c>
      <c r="AC1270" s="370">
        <f t="shared" si="1541"/>
        <v>0.25381170587452845</v>
      </c>
      <c r="AD1270" s="370">
        <f t="shared" si="1541"/>
        <v>0.13546809882674521</v>
      </c>
      <c r="AE1270" s="370">
        <f t="shared" si="1541"/>
        <v>0.48247133811192433</v>
      </c>
      <c r="AF1270" s="370">
        <f t="shared" si="1541"/>
        <v>0.53871305750918697</v>
      </c>
      <c r="AG1270" s="370">
        <f t="shared" ref="AG1270:AH1270" si="1542">AG100*100/AG$5</f>
        <v>7.169354895716952E-2</v>
      </c>
      <c r="AH1270" s="370">
        <f t="shared" si="1542"/>
        <v>8.0283796788024261E-2</v>
      </c>
      <c r="AI1270" s="370">
        <f t="shared" ref="AI1270:AJ1270" si="1543">AI100*100/AI$5</f>
        <v>6.0446371994548782E-2</v>
      </c>
      <c r="AJ1270" s="370">
        <f t="shared" si="1543"/>
        <v>5.2772197373061248E-2</v>
      </c>
      <c r="AK1270" s="370">
        <f t="shared" ref="AK1270:AL1270" si="1544">AK100*100/AK$5</f>
        <v>4.7855634981533883E-2</v>
      </c>
      <c r="AL1270" s="370">
        <f t="shared" si="1544"/>
        <v>8.7223201290367619E-2</v>
      </c>
      <c r="AM1270" s="370">
        <f t="shared" ref="AM1270:AN1270" si="1545">AM100*100/AM$5</f>
        <v>4.4913882914588338E-2</v>
      </c>
      <c r="AN1270" s="370">
        <f t="shared" si="1545"/>
        <v>0.25752944885594198</v>
      </c>
      <c r="AO1270" s="370">
        <f t="shared" ref="AO1270:AT1270" si="1546">AO100*100/AO$5</f>
        <v>0.17628886552473791</v>
      </c>
      <c r="AP1270" s="370">
        <f t="shared" si="1546"/>
        <v>0.10669933062814568</v>
      </c>
      <c r="AQ1270" s="370">
        <f t="shared" si="1546"/>
        <v>0.14109787779614696</v>
      </c>
      <c r="AR1270" s="370">
        <f t="shared" si="1546"/>
        <v>0.29463439329497032</v>
      </c>
      <c r="AS1270" s="370">
        <f t="shared" si="1546"/>
        <v>0.45766566095584293</v>
      </c>
      <c r="AT1270" s="370">
        <f t="shared" si="1546"/>
        <v>0.55383227496040566</v>
      </c>
      <c r="AU1270" s="370">
        <f t="shared" ref="AU1270:AV1270" si="1547">AU100*100/AU$5</f>
        <v>0.15426553810251031</v>
      </c>
      <c r="AV1270" s="370">
        <f t="shared" si="1547"/>
        <v>0.17386341171388855</v>
      </c>
      <c r="AW1270" s="370">
        <f t="shared" ref="AW1270:AX1270" si="1548">AW100*100/AW$5</f>
        <v>6.8506135392251477E-2</v>
      </c>
      <c r="AX1270" s="370">
        <f t="shared" si="1548"/>
        <v>3.7362852035592385E-2</v>
      </c>
      <c r="AY1270" s="370">
        <f t="shared" ref="AY1270:BA1270" si="1549">AY100*100/AY$5</f>
        <v>5.1696716039945537E-2</v>
      </c>
      <c r="AZ1270" s="370">
        <f t="shared" si="1549"/>
        <v>0.10339819708495786</v>
      </c>
      <c r="BA1270" s="370">
        <f t="shared" si="1549"/>
        <v>5.6550389852205285E-2</v>
      </c>
      <c r="BB1270" s="667"/>
    </row>
    <row r="1271" spans="1:54" s="325" customFormat="1" ht="13.8">
      <c r="A1271" s="329"/>
      <c r="B1271" s="329" t="s">
        <v>272</v>
      </c>
      <c r="C1271" s="370">
        <f t="shared" ref="C1271:AF1271" si="1550">C101*100/C$5</f>
        <v>0.16373198386859991</v>
      </c>
      <c r="D1271" s="370">
        <f t="shared" si="1550"/>
        <v>0.14476807405513328</v>
      </c>
      <c r="E1271" s="370">
        <f t="shared" si="1550"/>
        <v>0.30074952420485429</v>
      </c>
      <c r="F1271" s="370">
        <f t="shared" si="1550"/>
        <v>0.13420875620155628</v>
      </c>
      <c r="G1271" s="370">
        <f t="shared" si="1550"/>
        <v>3.2058120225715789E-2</v>
      </c>
      <c r="H1271" s="370">
        <f t="shared" si="1550"/>
        <v>0.36970974306911986</v>
      </c>
      <c r="I1271" s="370">
        <f t="shared" si="1550"/>
        <v>0.24254810857097972</v>
      </c>
      <c r="J1271" s="370">
        <f t="shared" si="1550"/>
        <v>0.14640076242190775</v>
      </c>
      <c r="K1271" s="370">
        <f t="shared" si="1550"/>
        <v>0.30674690163264845</v>
      </c>
      <c r="L1271" s="370">
        <f t="shared" si="1550"/>
        <v>1.1468620004433931E-2</v>
      </c>
      <c r="M1271" s="370">
        <f t="shared" si="1550"/>
        <v>0.59258704579530386</v>
      </c>
      <c r="N1271" s="370">
        <f t="shared" si="1550"/>
        <v>0.46253567665783424</v>
      </c>
      <c r="O1271" s="370">
        <f t="shared" si="1550"/>
        <v>2.3420102119721137E-3</v>
      </c>
      <c r="P1271" s="370">
        <f t="shared" si="1550"/>
        <v>0.86423878897903661</v>
      </c>
      <c r="Q1271" s="370">
        <f t="shared" si="1550"/>
        <v>0.65339960793595886</v>
      </c>
      <c r="R1271" s="370">
        <f t="shared" si="1550"/>
        <v>1.1268424308819216E-2</v>
      </c>
      <c r="S1271" s="370">
        <f t="shared" si="1550"/>
        <v>0.14479654737253955</v>
      </c>
      <c r="T1271" s="370">
        <f t="shared" si="1550"/>
        <v>3.8532043435082694E-2</v>
      </c>
      <c r="U1271" s="370">
        <f t="shared" si="1550"/>
        <v>4.971764053686703E-2</v>
      </c>
      <c r="V1271" s="370">
        <f t="shared" si="1550"/>
        <v>0.16861606223496134</v>
      </c>
      <c r="W1271" s="370">
        <f t="shared" si="1550"/>
        <v>1.2324208266237252E-2</v>
      </c>
      <c r="X1271" s="370">
        <f t="shared" si="1550"/>
        <v>0.34062241870457588</v>
      </c>
      <c r="Y1271" s="370">
        <f t="shared" si="1550"/>
        <v>0.84425060263170337</v>
      </c>
      <c r="Z1271" s="370">
        <f t="shared" si="1550"/>
        <v>8.415947176600419E-2</v>
      </c>
      <c r="AA1271" s="370">
        <f t="shared" si="1550"/>
        <v>0.4923835413653796</v>
      </c>
      <c r="AB1271" s="370">
        <f t="shared" si="1550"/>
        <v>0.9048944037521407</v>
      </c>
      <c r="AC1271" s="370">
        <f t="shared" si="1550"/>
        <v>4.9351205152574261E-2</v>
      </c>
      <c r="AD1271" s="370">
        <f t="shared" si="1550"/>
        <v>0.12716676772634963</v>
      </c>
      <c r="AE1271" s="370">
        <f t="shared" si="1550"/>
        <v>0.44036990914685081</v>
      </c>
      <c r="AF1271" s="370">
        <f t="shared" si="1550"/>
        <v>0.77533521472271916</v>
      </c>
      <c r="AG1271" s="370">
        <f t="shared" ref="AG1271:AH1271" si="1551">AG101*100/AG$5</f>
        <v>9.1151632042068154E-3</v>
      </c>
      <c r="AH1271" s="370">
        <f t="shared" si="1551"/>
        <v>0.62819439050600245</v>
      </c>
      <c r="AI1271" s="370">
        <f t="shared" ref="AI1271:AJ1271" si="1552">AI101*100/AI$5</f>
        <v>0.24182494383458844</v>
      </c>
      <c r="AJ1271" s="370">
        <f t="shared" si="1552"/>
        <v>6.674872473193344E-2</v>
      </c>
      <c r="AK1271" s="370">
        <f t="shared" ref="AK1271:AL1271" si="1553">AK101*100/AK$5</f>
        <v>0.55579565643862894</v>
      </c>
      <c r="AL1271" s="370">
        <f t="shared" si="1553"/>
        <v>0.36253030894628369</v>
      </c>
      <c r="AM1271" s="370">
        <f t="shared" ref="AM1271:AN1271" si="1554">AM101*100/AM$5</f>
        <v>0.3832329910457814</v>
      </c>
      <c r="AN1271" s="370">
        <f t="shared" si="1554"/>
        <v>3.4263750014293576E-2</v>
      </c>
      <c r="AO1271" s="370">
        <f t="shared" ref="AO1271:AT1271" si="1555">AO101*100/AO$5</f>
        <v>1.2637091036275312</v>
      </c>
      <c r="AP1271" s="370">
        <f t="shared" si="1555"/>
        <v>8.2786968390018298E-2</v>
      </c>
      <c r="AQ1271" s="370">
        <f t="shared" si="1555"/>
        <v>0.1543236951314147</v>
      </c>
      <c r="AR1271" s="370">
        <f t="shared" si="1555"/>
        <v>0.35211691419530128</v>
      </c>
      <c r="AS1271" s="370">
        <f t="shared" si="1555"/>
        <v>0.55820135590485309</v>
      </c>
      <c r="AT1271" s="370">
        <f t="shared" si="1555"/>
        <v>0.69679256619950147</v>
      </c>
      <c r="AU1271" s="370">
        <f t="shared" ref="AU1271:AV1271" si="1556">AU101*100/AU$5</f>
        <v>8.4524448949421706E-3</v>
      </c>
      <c r="AV1271" s="370">
        <f t="shared" si="1556"/>
        <v>0.17231410310834688</v>
      </c>
      <c r="AW1271" s="370">
        <f t="shared" ref="AW1271:AX1271" si="1557">AW101*100/AW$5</f>
        <v>0.87142323070559669</v>
      </c>
      <c r="AX1271" s="370">
        <f t="shared" si="1557"/>
        <v>0.34907286165977131</v>
      </c>
      <c r="AY1271" s="370">
        <f t="shared" ref="AY1271:BA1271" si="1558">AY101*100/AY$5</f>
        <v>2.4199682938277334E-2</v>
      </c>
      <c r="AZ1271" s="370">
        <f t="shared" si="1558"/>
        <v>4.8832951335299253E-2</v>
      </c>
      <c r="BA1271" s="370">
        <f t="shared" si="1558"/>
        <v>0.28680425096839623</v>
      </c>
      <c r="BB1271" s="667"/>
    </row>
    <row r="1272" spans="1:54" s="325" customFormat="1" ht="13.8">
      <c r="A1272" s="327"/>
      <c r="B1272" s="327" t="s">
        <v>273</v>
      </c>
      <c r="C1272" s="370">
        <f t="shared" ref="C1272:AF1272" si="1559">C102*100/C$5</f>
        <v>0.41369096451610121</v>
      </c>
      <c r="D1272" s="370">
        <f t="shared" si="1559"/>
        <v>3.5729260025501226E-3</v>
      </c>
      <c r="E1272" s="370">
        <f t="shared" si="1559"/>
        <v>8.0446022285450239E-2</v>
      </c>
      <c r="F1272" s="370">
        <f t="shared" si="1559"/>
        <v>4.5589386790755105E-3</v>
      </c>
      <c r="G1272" s="370">
        <f t="shared" si="1559"/>
        <v>9.2661648541688305E-2</v>
      </c>
      <c r="H1272" s="370">
        <f t="shared" si="1559"/>
        <v>7.0144851291828306E-2</v>
      </c>
      <c r="I1272" s="370">
        <f t="shared" si="1559"/>
        <v>5.7714427537415729E-2</v>
      </c>
      <c r="J1272" s="370">
        <f t="shared" si="1559"/>
        <v>6.9297819781172082E-2</v>
      </c>
      <c r="K1272" s="370">
        <f t="shared" si="1559"/>
        <v>6.779977564865905E-2</v>
      </c>
      <c r="L1272" s="370">
        <f t="shared" si="1559"/>
        <v>0.24955536521459187</v>
      </c>
      <c r="M1272" s="370">
        <f t="shared" si="1559"/>
        <v>2.3783469169986707E-2</v>
      </c>
      <c r="N1272" s="370">
        <f t="shared" si="1559"/>
        <v>7.1631041480682944E-2</v>
      </c>
      <c r="O1272" s="370">
        <f t="shared" si="1559"/>
        <v>0.2499086414119899</v>
      </c>
      <c r="P1272" s="370">
        <f t="shared" si="1559"/>
        <v>3.7170633474699601E-2</v>
      </c>
      <c r="Q1272" s="370">
        <f t="shared" si="1559"/>
        <v>1.2866497945608702E-2</v>
      </c>
      <c r="R1272" s="370">
        <f t="shared" si="1559"/>
        <v>3.2500050033544226E-2</v>
      </c>
      <c r="S1272" s="370">
        <f t="shared" si="1559"/>
        <v>1.7021296260282575E-2</v>
      </c>
      <c r="T1272" s="370">
        <f t="shared" si="1559"/>
        <v>1.8980296819187979E-2</v>
      </c>
      <c r="U1272" s="370">
        <f t="shared" si="1559"/>
        <v>3.6484649730664807E-2</v>
      </c>
      <c r="V1272" s="370">
        <f t="shared" si="1559"/>
        <v>1.3995301277228846E-2</v>
      </c>
      <c r="W1272" s="370">
        <f t="shared" si="1559"/>
        <v>8.9318303811057442E-3</v>
      </c>
      <c r="X1272" s="370">
        <f t="shared" si="1559"/>
        <v>1.8116893672447388E-2</v>
      </c>
      <c r="Y1272" s="370">
        <f t="shared" si="1559"/>
        <v>9.4890331378123926E-3</v>
      </c>
      <c r="Z1272" s="370">
        <f t="shared" si="1559"/>
        <v>9.1810332835640957E-3</v>
      </c>
      <c r="AA1272" s="370">
        <f t="shared" si="1559"/>
        <v>4.0979017313634819E-2</v>
      </c>
      <c r="AB1272" s="370">
        <f t="shared" si="1559"/>
        <v>3.5538007583684646E-2</v>
      </c>
      <c r="AC1272" s="370">
        <f t="shared" si="1559"/>
        <v>3.9866520412313901E-2</v>
      </c>
      <c r="AD1272" s="370">
        <f t="shared" si="1559"/>
        <v>1.543967378575989E-2</v>
      </c>
      <c r="AE1272" s="370">
        <f t="shared" si="1559"/>
        <v>1.8094153459708578E-2</v>
      </c>
      <c r="AF1272" s="370">
        <f t="shared" si="1559"/>
        <v>5.6162916732941645E-2</v>
      </c>
      <c r="AG1272" s="370">
        <f t="shared" ref="AG1272:AH1272" si="1560">AG102*100/AG$5</f>
        <v>4.7064005931924981E-2</v>
      </c>
      <c r="AH1272" s="370">
        <f t="shared" si="1560"/>
        <v>5.7122759735043972E-2</v>
      </c>
      <c r="AI1272" s="370">
        <f t="shared" ref="AI1272:AJ1272" si="1561">AI102*100/AI$5</f>
        <v>3.3616389647098933E-2</v>
      </c>
      <c r="AJ1272" s="370">
        <f t="shared" si="1561"/>
        <v>4.4451120517650225E-2</v>
      </c>
      <c r="AK1272" s="370">
        <f t="shared" ref="AK1272:AL1272" si="1562">AK102*100/AK$5</f>
        <v>5.1791644047604668E-2</v>
      </c>
      <c r="AL1272" s="370">
        <f t="shared" si="1562"/>
        <v>5.2033570988483616E-2</v>
      </c>
      <c r="AM1272" s="370">
        <f t="shared" ref="AM1272:AN1272" si="1563">AM102*100/AM$5</f>
        <v>5.8525274351131619E-2</v>
      </c>
      <c r="AN1272" s="370">
        <f t="shared" si="1563"/>
        <v>1.547790376092642E-2</v>
      </c>
      <c r="AO1272" s="370">
        <f t="shared" ref="AO1272:AT1272" si="1564">AO102*100/AO$5</f>
        <v>7.8730607343347955E-2</v>
      </c>
      <c r="AP1272" s="370">
        <f t="shared" si="1564"/>
        <v>4.1097193992350137E-2</v>
      </c>
      <c r="AQ1272" s="370">
        <f t="shared" si="1564"/>
        <v>1.2112419447349776E-2</v>
      </c>
      <c r="AR1272" s="370">
        <f t="shared" si="1564"/>
        <v>3.4066417843216429E-2</v>
      </c>
      <c r="AS1272" s="370">
        <f t="shared" si="1564"/>
        <v>2.4417328234712099E-2</v>
      </c>
      <c r="AT1272" s="370">
        <f t="shared" si="1564"/>
        <v>3.1170527357523594E-2</v>
      </c>
      <c r="AU1272" s="370">
        <f t="shared" ref="AU1272:AV1272" si="1565">AU102*100/AU$5</f>
        <v>5.9470189977959664E-2</v>
      </c>
      <c r="AV1272" s="370">
        <f t="shared" si="1565"/>
        <v>7.2197781018242804E-3</v>
      </c>
      <c r="AW1272" s="370">
        <f t="shared" ref="AW1272:AX1272" si="1566">AW102*100/AW$5</f>
        <v>6.9599847278049402E-3</v>
      </c>
      <c r="AX1272" s="370">
        <f t="shared" si="1566"/>
        <v>4.6310811115414331E-2</v>
      </c>
      <c r="AY1272" s="370">
        <f t="shared" ref="AY1272:BA1272" si="1567">AY102*100/AY$5</f>
        <v>7.2254977493434692E-3</v>
      </c>
      <c r="AZ1272" s="370">
        <f t="shared" si="1567"/>
        <v>3.1202272839242606E-2</v>
      </c>
      <c r="BA1272" s="370">
        <f t="shared" si="1567"/>
        <v>3.1327409353127965E-2</v>
      </c>
      <c r="BB1272" s="667"/>
    </row>
    <row r="1273" spans="1:54" s="325" customFormat="1" ht="13.8">
      <c r="A1273" s="329"/>
      <c r="B1273" s="329" t="s">
        <v>274</v>
      </c>
      <c r="C1273" s="370">
        <f t="shared" ref="C1273:AF1273" si="1568">C103*100/C$5</f>
        <v>3.929222186720093E-3</v>
      </c>
      <c r="D1273" s="370">
        <f t="shared" si="1568"/>
        <v>1.2053244345952222E-3</v>
      </c>
      <c r="E1273" s="370">
        <f t="shared" si="1568"/>
        <v>3.2446935275077288E-3</v>
      </c>
      <c r="F1273" s="370">
        <f t="shared" si="1568"/>
        <v>9.9976725418322626E-4</v>
      </c>
      <c r="G1273" s="370">
        <f t="shared" si="1568"/>
        <v>8.134701787378862E-4</v>
      </c>
      <c r="H1273" s="370">
        <f t="shared" si="1568"/>
        <v>1.2318827189680592E-3</v>
      </c>
      <c r="I1273" s="370">
        <f t="shared" si="1568"/>
        <v>1.2538597675860286E-3</v>
      </c>
      <c r="J1273" s="370">
        <f t="shared" si="1568"/>
        <v>4.0484515766895266E-3</v>
      </c>
      <c r="K1273" s="370">
        <f t="shared" si="1568"/>
        <v>4.2374859780411906E-3</v>
      </c>
      <c r="L1273" s="370">
        <f t="shared" si="1568"/>
        <v>9.0304094523101827E-4</v>
      </c>
      <c r="M1273" s="370">
        <f t="shared" si="1568"/>
        <v>2.3400551061704277E-3</v>
      </c>
      <c r="N1273" s="370">
        <f t="shared" si="1568"/>
        <v>1.2886477685730801E-3</v>
      </c>
      <c r="O1273" s="370">
        <f t="shared" si="1568"/>
        <v>9.2872818750618319E-4</v>
      </c>
      <c r="P1273" s="370">
        <f t="shared" si="1568"/>
        <v>3.4497107633131886E-3</v>
      </c>
      <c r="Q1273" s="370">
        <f t="shared" si="1568"/>
        <v>1.1733598755429317E-3</v>
      </c>
      <c r="R1273" s="370">
        <f t="shared" si="1568"/>
        <v>7.9618596467718791E-3</v>
      </c>
      <c r="S1273" s="370">
        <f t="shared" si="1568"/>
        <v>4.4671275253230286E-3</v>
      </c>
      <c r="T1273" s="370">
        <f t="shared" si="1568"/>
        <v>2.1633456589612104E-3</v>
      </c>
      <c r="U1273" s="370">
        <f t="shared" si="1568"/>
        <v>3.1725782374491139E-3</v>
      </c>
      <c r="V1273" s="370">
        <f t="shared" si="1568"/>
        <v>5.8839104468829985E-3</v>
      </c>
      <c r="W1273" s="370">
        <f t="shared" si="1568"/>
        <v>8.1588835212023615E-4</v>
      </c>
      <c r="X1273" s="370">
        <f t="shared" si="1568"/>
        <v>3.184933362507874E-3</v>
      </c>
      <c r="Y1273" s="370">
        <f t="shared" si="1568"/>
        <v>2.7334663359953391E-3</v>
      </c>
      <c r="Z1273" s="370">
        <f t="shared" si="1568"/>
        <v>4.7296232066845337E-3</v>
      </c>
      <c r="AA1273" s="370">
        <f t="shared" si="1568"/>
        <v>2.9900387632913777E-2</v>
      </c>
      <c r="AB1273" s="370">
        <f t="shared" si="1568"/>
        <v>2.9187428713700763E-2</v>
      </c>
      <c r="AC1273" s="370">
        <f t="shared" si="1568"/>
        <v>3.0960170107435257E-2</v>
      </c>
      <c r="AD1273" s="370">
        <f t="shared" si="1568"/>
        <v>1.0506998784075561E-2</v>
      </c>
      <c r="AE1273" s="370">
        <f t="shared" si="1568"/>
        <v>4.9276017047136644E-3</v>
      </c>
      <c r="AF1273" s="370">
        <f t="shared" si="1568"/>
        <v>5.4031185586873781E-2</v>
      </c>
      <c r="AG1273" s="370">
        <f t="shared" ref="AG1273:AH1273" si="1569">AG103*100/AG$5</f>
        <v>3.5493329374748167E-2</v>
      </c>
      <c r="AH1273" s="370">
        <f t="shared" si="1569"/>
        <v>4.3397700740685288E-2</v>
      </c>
      <c r="AI1273" s="370">
        <f t="shared" ref="AI1273:AJ1273" si="1570">AI103*100/AI$5</f>
        <v>2.3121131846478842E-2</v>
      </c>
      <c r="AJ1273" s="370">
        <f t="shared" si="1570"/>
        <v>3.7751032660046542E-2</v>
      </c>
      <c r="AK1273" s="370">
        <f t="shared" ref="AK1273:AL1273" si="1571">AK103*100/AK$5</f>
        <v>4.6257849123029902E-2</v>
      </c>
      <c r="AL1273" s="370">
        <f t="shared" si="1571"/>
        <v>3.9370174616871374E-2</v>
      </c>
      <c r="AM1273" s="370">
        <f t="shared" ref="AM1273:AN1273" si="1572">AM103*100/AM$5</f>
        <v>5.0217504101034358E-2</v>
      </c>
      <c r="AN1273" s="370">
        <f t="shared" si="1572"/>
        <v>7.3101445203320034E-3</v>
      </c>
      <c r="AO1273" s="370">
        <f t="shared" ref="AO1273:AT1273" si="1573">AO103*100/AO$5</f>
        <v>6.6425644529721245E-2</v>
      </c>
      <c r="AP1273" s="370">
        <f t="shared" si="1573"/>
        <v>2.8792436164275837E-2</v>
      </c>
      <c r="AQ1273" s="370">
        <f t="shared" si="1573"/>
        <v>5.8031647491480817E-3</v>
      </c>
      <c r="AR1273" s="370">
        <f t="shared" si="1573"/>
        <v>2.866831308861682E-2</v>
      </c>
      <c r="AS1273" s="370">
        <f t="shared" si="1573"/>
        <v>2.1621721088998683E-2</v>
      </c>
      <c r="AT1273" s="370">
        <f t="shared" si="1573"/>
        <v>2.7568749358328103E-2</v>
      </c>
      <c r="AU1273" s="370">
        <f t="shared" ref="AU1273:AV1273" si="1574">AU103*100/AU$5</f>
        <v>4.7616562077482993E-2</v>
      </c>
      <c r="AV1273" s="370">
        <f t="shared" si="1574"/>
        <v>3.5943959648567225E-3</v>
      </c>
      <c r="AW1273" s="370">
        <f t="shared" ref="AW1273:AX1273" si="1575">AW103*100/AW$5</f>
        <v>4.7394181717909829E-3</v>
      </c>
      <c r="AX1273" s="370">
        <f t="shared" si="1575"/>
        <v>3.5723531288144095E-2</v>
      </c>
      <c r="AY1273" s="370">
        <f t="shared" ref="AY1273:BA1273" si="1576">AY103*100/AY$5</f>
        <v>3.0966418925757726E-3</v>
      </c>
      <c r="AZ1273" s="370">
        <f t="shared" si="1576"/>
        <v>2.801077919232901E-2</v>
      </c>
      <c r="BA1273" s="370">
        <f t="shared" si="1576"/>
        <v>6.3901680770062008E-3</v>
      </c>
      <c r="BB1273" s="667"/>
    </row>
    <row r="1274" spans="1:54" s="325" customFormat="1" ht="13.8">
      <c r="A1274" s="327"/>
      <c r="B1274" s="327" t="s">
        <v>275</v>
      </c>
      <c r="C1274" s="370">
        <f t="shared" ref="C1274:AF1274" si="1577">C104*100/C$5</f>
        <v>0.40971856406359297</v>
      </c>
      <c r="D1274" s="370">
        <f t="shared" si="1577"/>
        <v>2.3676015679549006E-3</v>
      </c>
      <c r="E1274" s="370">
        <f t="shared" si="1577"/>
        <v>7.7201328757942514E-2</v>
      </c>
      <c r="F1274" s="370">
        <f t="shared" si="1577"/>
        <v>3.5591714248922853E-3</v>
      </c>
      <c r="G1274" s="370">
        <f t="shared" si="1577"/>
        <v>9.1848178362950422E-2</v>
      </c>
      <c r="H1274" s="370">
        <f t="shared" si="1577"/>
        <v>6.8876736728184729E-2</v>
      </c>
      <c r="I1274" s="370">
        <f t="shared" si="1577"/>
        <v>5.6460567769829696E-2</v>
      </c>
      <c r="J1274" s="370">
        <f t="shared" si="1577"/>
        <v>6.5285840741209467E-2</v>
      </c>
      <c r="K1274" s="370">
        <f t="shared" si="1577"/>
        <v>6.3601525651896015E-2</v>
      </c>
      <c r="L1274" s="370">
        <f t="shared" si="1577"/>
        <v>0.24865232426936087</v>
      </c>
      <c r="M1274" s="370">
        <f t="shared" si="1577"/>
        <v>2.1485960520292106E-2</v>
      </c>
      <c r="N1274" s="370">
        <f t="shared" si="1577"/>
        <v>7.0297957582159079E-2</v>
      </c>
      <c r="O1274" s="370">
        <f t="shared" si="1577"/>
        <v>0.24897991322448371</v>
      </c>
      <c r="P1274" s="370">
        <f t="shared" si="1577"/>
        <v>3.3764044095927835E-2</v>
      </c>
      <c r="Q1274" s="370">
        <f t="shared" si="1577"/>
        <v>1.169313807006577E-2</v>
      </c>
      <c r="R1274" s="370">
        <f t="shared" si="1577"/>
        <v>2.4538190386772348E-2</v>
      </c>
      <c r="S1274" s="370">
        <f t="shared" si="1577"/>
        <v>1.2554168734959547E-2</v>
      </c>
      <c r="T1274" s="370">
        <f t="shared" si="1577"/>
        <v>1.6776133317604861E-2</v>
      </c>
      <c r="U1274" s="370">
        <f t="shared" si="1577"/>
        <v>3.3312071493215696E-2</v>
      </c>
      <c r="V1274" s="370">
        <f t="shared" si="1577"/>
        <v>8.1113908303458472E-3</v>
      </c>
      <c r="W1274" s="370">
        <f t="shared" si="1577"/>
        <v>8.1159420289855077E-3</v>
      </c>
      <c r="X1274" s="370">
        <f t="shared" si="1577"/>
        <v>1.4890597538997854E-2</v>
      </c>
      <c r="Y1274" s="370">
        <f t="shared" si="1577"/>
        <v>6.755566801817053E-3</v>
      </c>
      <c r="Z1274" s="370">
        <f t="shared" si="1577"/>
        <v>4.4514100768795611E-3</v>
      </c>
      <c r="AA1274" s="370">
        <f t="shared" si="1577"/>
        <v>1.1118338030831152E-2</v>
      </c>
      <c r="AB1274" s="370">
        <f t="shared" si="1577"/>
        <v>6.3505788699838835E-3</v>
      </c>
      <c r="AC1274" s="370">
        <f t="shared" si="1577"/>
        <v>8.9063503048786366E-3</v>
      </c>
      <c r="AD1274" s="370">
        <f t="shared" si="1577"/>
        <v>4.9326750016843281E-3</v>
      </c>
      <c r="AE1274" s="370">
        <f t="shared" si="1577"/>
        <v>1.3166551754994912E-2</v>
      </c>
      <c r="AF1274" s="370">
        <f t="shared" si="1577"/>
        <v>2.1317311460678579E-3</v>
      </c>
      <c r="AG1274" s="370">
        <f t="shared" ref="AG1274:AH1274" si="1578">AG104*100/AG$5</f>
        <v>1.1607881304949087E-2</v>
      </c>
      <c r="AH1274" s="370">
        <f t="shared" si="1578"/>
        <v>1.3764050639229026E-2</v>
      </c>
      <c r="AI1274" s="370">
        <f t="shared" ref="AI1274:AJ1274" si="1579">AI104*100/AI$5</f>
        <v>1.0495257800620088E-2</v>
      </c>
      <c r="AJ1274" s="370">
        <f t="shared" si="1579"/>
        <v>6.7000878576036803E-3</v>
      </c>
      <c r="AK1274" s="370">
        <f t="shared" ref="AK1274:AL1274" si="1580">AK104*100/AK$5</f>
        <v>5.5337949245747656E-3</v>
      </c>
      <c r="AL1274" s="370">
        <f t="shared" si="1580"/>
        <v>1.270398418049561E-2</v>
      </c>
      <c r="AM1274" s="370">
        <f t="shared" ref="AM1274:AN1274" si="1581">AM104*100/AM$5</f>
        <v>8.270681990052188E-3</v>
      </c>
      <c r="AN1274" s="370">
        <f t="shared" si="1581"/>
        <v>8.167759240594416E-3</v>
      </c>
      <c r="AO1274" s="370">
        <f t="shared" ref="AO1274:AT1274" si="1582">AO104*100/AO$5</f>
        <v>1.2340220586731654E-2</v>
      </c>
      <c r="AP1274" s="370">
        <f t="shared" si="1582"/>
        <v>1.2304757828074298E-2</v>
      </c>
      <c r="AQ1274" s="370">
        <f t="shared" si="1582"/>
        <v>6.3092546982016938E-3</v>
      </c>
      <c r="AR1274" s="370">
        <f t="shared" si="1582"/>
        <v>5.3616310738252831E-3</v>
      </c>
      <c r="AS1274" s="370">
        <f t="shared" si="1582"/>
        <v>2.7956071457134143E-3</v>
      </c>
      <c r="AT1274" s="370">
        <f t="shared" si="1582"/>
        <v>3.6017779991954907E-3</v>
      </c>
      <c r="AU1274" s="370">
        <f t="shared" ref="AU1274:AV1274" si="1583">AU104*100/AU$5</f>
        <v>1.1853627900476671E-2</v>
      </c>
      <c r="AV1274" s="370">
        <f t="shared" si="1583"/>
        <v>3.6563683090783906E-3</v>
      </c>
      <c r="AW1274" s="370">
        <f t="shared" ref="AW1274:AX1274" si="1584">AW104*100/AW$5</f>
        <v>2.2205665560139573E-3</v>
      </c>
      <c r="AX1274" s="370">
        <f t="shared" si="1584"/>
        <v>1.0553127311698399E-2</v>
      </c>
      <c r="AY1274" s="370">
        <f t="shared" ref="AY1274:BA1274" si="1585">AY104*100/AY$5</f>
        <v>4.1288558567676966E-3</v>
      </c>
      <c r="AZ1274" s="370">
        <f t="shared" si="1585"/>
        <v>3.1914936469135931E-3</v>
      </c>
      <c r="BA1274" s="370">
        <f t="shared" si="1585"/>
        <v>2.493724127612176E-2</v>
      </c>
      <c r="BB1274" s="667"/>
    </row>
    <row r="1275" spans="1:54" s="325" customFormat="1" ht="13.8">
      <c r="A1275" s="329"/>
      <c r="B1275" s="329" t="s">
        <v>276</v>
      </c>
      <c r="C1275" s="370">
        <f t="shared" ref="C1275:AF1275" si="1586">C105*100/C$5</f>
        <v>0.61205191754678367</v>
      </c>
      <c r="D1275" s="370">
        <f t="shared" si="1586"/>
        <v>0.5541048615039178</v>
      </c>
      <c r="E1275" s="370">
        <f t="shared" si="1586"/>
        <v>0.54969583795329202</v>
      </c>
      <c r="F1275" s="370">
        <f t="shared" si="1586"/>
        <v>0.5110410296482979</v>
      </c>
      <c r="G1275" s="370">
        <f t="shared" si="1586"/>
        <v>0.52254366208744585</v>
      </c>
      <c r="H1275" s="370">
        <f t="shared" si="1586"/>
        <v>0.50659365225327657</v>
      </c>
      <c r="I1275" s="370">
        <f t="shared" si="1586"/>
        <v>0.66078409751783707</v>
      </c>
      <c r="J1275" s="370">
        <f t="shared" si="1586"/>
        <v>0.56204179096203244</v>
      </c>
      <c r="K1275" s="370">
        <f t="shared" si="1586"/>
        <v>0.50747818185171067</v>
      </c>
      <c r="L1275" s="370">
        <f t="shared" si="1586"/>
        <v>0.55627322226230724</v>
      </c>
      <c r="M1275" s="370">
        <f t="shared" si="1586"/>
        <v>0.79434234240367052</v>
      </c>
      <c r="N1275" s="370">
        <f t="shared" si="1586"/>
        <v>0.56518313684417276</v>
      </c>
      <c r="O1275" s="370">
        <f t="shared" si="1586"/>
        <v>0.51944171322084953</v>
      </c>
      <c r="P1275" s="370">
        <f t="shared" si="1586"/>
        <v>0.60175892127544439</v>
      </c>
      <c r="Q1275" s="370">
        <f t="shared" si="1586"/>
        <v>0.59052370288100309</v>
      </c>
      <c r="R1275" s="370">
        <f t="shared" si="1586"/>
        <v>0.60679812291545021</v>
      </c>
      <c r="S1275" s="370">
        <f t="shared" si="1586"/>
        <v>0.53705655575995659</v>
      </c>
      <c r="T1275" s="370">
        <f t="shared" si="1586"/>
        <v>0.55708191610382252</v>
      </c>
      <c r="U1275" s="370">
        <f t="shared" si="1586"/>
        <v>0.51521000798153893</v>
      </c>
      <c r="V1275" s="370">
        <f t="shared" si="1586"/>
        <v>0.58565922912367563</v>
      </c>
      <c r="W1275" s="370">
        <f t="shared" si="1586"/>
        <v>0.557938808373591</v>
      </c>
      <c r="X1275" s="370">
        <f t="shared" si="1586"/>
        <v>0.51120248606798468</v>
      </c>
      <c r="Y1275" s="370">
        <f t="shared" si="1586"/>
        <v>0.52185777306059589</v>
      </c>
      <c r="Z1275" s="370">
        <f t="shared" si="1586"/>
        <v>0.5771067689254481</v>
      </c>
      <c r="AA1275" s="370">
        <f t="shared" si="1586"/>
        <v>0.55266081683252843</v>
      </c>
      <c r="AB1275" s="370">
        <f t="shared" si="1586"/>
        <v>0.51393426351790106</v>
      </c>
      <c r="AC1275" s="370">
        <f t="shared" si="1586"/>
        <v>0.52404810971389792</v>
      </c>
      <c r="AD1275" s="370">
        <f t="shared" si="1586"/>
        <v>0.54167188006300993</v>
      </c>
      <c r="AE1275" s="370">
        <f t="shared" si="1586"/>
        <v>0.58157526359712552</v>
      </c>
      <c r="AF1275" s="370">
        <f t="shared" si="1586"/>
        <v>0.5388360419983832</v>
      </c>
      <c r="AG1275" s="370">
        <f t="shared" ref="AG1275:AH1275" si="1587">AG105*100/AG$5</f>
        <v>0.55851767355735793</v>
      </c>
      <c r="AH1275" s="370">
        <f t="shared" si="1587"/>
        <v>0.57251432163116089</v>
      </c>
      <c r="AI1275" s="370">
        <f t="shared" ref="AI1275:AJ1275" si="1588">AI105*100/AI$5</f>
        <v>0.52787990268607576</v>
      </c>
      <c r="AJ1275" s="370">
        <f t="shared" si="1588"/>
        <v>0.54933516036804375</v>
      </c>
      <c r="AK1275" s="370">
        <f t="shared" ref="AK1275:AL1275" si="1589">AK105*100/AK$5</f>
        <v>0.57894406619354022</v>
      </c>
      <c r="AL1275" s="370">
        <f t="shared" si="1589"/>
        <v>0.54006138500215528</v>
      </c>
      <c r="AM1275" s="370">
        <f t="shared" ref="AM1275:AN1275" si="1590">AM105*100/AM$5</f>
        <v>0.57453423635828893</v>
      </c>
      <c r="AN1275" s="370">
        <f t="shared" si="1590"/>
        <v>0.52600369509428047</v>
      </c>
      <c r="AO1275" s="370">
        <f t="shared" ref="AO1275:AT1275" si="1591">AO105*100/AO$5</f>
        <v>0.48511170015097377</v>
      </c>
      <c r="AP1275" s="370">
        <f t="shared" si="1591"/>
        <v>0.52411993966834325</v>
      </c>
      <c r="AQ1275" s="370">
        <f t="shared" si="1591"/>
        <v>0.49438240156550489</v>
      </c>
      <c r="AR1275" s="370">
        <f t="shared" si="1591"/>
        <v>0.52722705559281957</v>
      </c>
      <c r="AS1275" s="370">
        <f t="shared" si="1591"/>
        <v>0.52918366148099238</v>
      </c>
      <c r="AT1275" s="370">
        <f t="shared" si="1591"/>
        <v>0.49741564013188572</v>
      </c>
      <c r="AU1275" s="370">
        <f t="shared" ref="AU1275:AV1275" si="1592">AU105*100/AU$5</f>
        <v>0.52485978538871991</v>
      </c>
      <c r="AV1275" s="370">
        <f t="shared" si="1592"/>
        <v>0.46575315299794318</v>
      </c>
      <c r="AW1275" s="370">
        <f t="shared" ref="AW1275:AX1275" si="1593">AW105*100/AW$5</f>
        <v>0.48023894621854085</v>
      </c>
      <c r="AX1275" s="370">
        <f t="shared" si="1593"/>
        <v>0.53957559351949191</v>
      </c>
      <c r="AY1275" s="370">
        <f t="shared" ref="AY1275:BA1275" si="1594">AY105*100/AY$5</f>
        <v>0.49400039969618503</v>
      </c>
      <c r="AZ1275" s="370">
        <f t="shared" si="1594"/>
        <v>0.59476427720880021</v>
      </c>
      <c r="BA1275" s="370">
        <f t="shared" si="1594"/>
        <v>0.44894827184917957</v>
      </c>
      <c r="BB1275" s="667"/>
    </row>
    <row r="1276" spans="1:54" s="325" customFormat="1" ht="13.8">
      <c r="A1276" s="327"/>
      <c r="B1276" s="327" t="s">
        <v>277</v>
      </c>
      <c r="C1276" s="370">
        <f t="shared" ref="C1276:AF1276" si="1595">C106*100/C$5</f>
        <v>44.070717363707807</v>
      </c>
      <c r="D1276" s="370">
        <f t="shared" si="1595"/>
        <v>41.417013843151139</v>
      </c>
      <c r="E1276" s="370">
        <f t="shared" si="1595"/>
        <v>38.854832038626029</v>
      </c>
      <c r="F1276" s="370">
        <f t="shared" si="1595"/>
        <v>40.397595439781618</v>
      </c>
      <c r="G1276" s="370">
        <f t="shared" si="1595"/>
        <v>44.980574701890909</v>
      </c>
      <c r="H1276" s="370">
        <f t="shared" si="1595"/>
        <v>42.128432469095145</v>
      </c>
      <c r="I1276" s="370">
        <f t="shared" si="1595"/>
        <v>45.865784637783882</v>
      </c>
      <c r="J1276" s="370">
        <f t="shared" si="1595"/>
        <v>42.200730982581085</v>
      </c>
      <c r="K1276" s="370">
        <f t="shared" si="1595"/>
        <v>40.690537576103083</v>
      </c>
      <c r="L1276" s="370">
        <f t="shared" si="1595"/>
        <v>41.563633457486411</v>
      </c>
      <c r="M1276" s="370">
        <f t="shared" si="1595"/>
        <v>40.223079580594046</v>
      </c>
      <c r="N1276" s="370">
        <f t="shared" si="1595"/>
        <v>38.590601491898632</v>
      </c>
      <c r="O1276" s="370">
        <f t="shared" si="1595"/>
        <v>38.575653996256825</v>
      </c>
      <c r="P1276" s="370">
        <f t="shared" si="1595"/>
        <v>37.140189777213372</v>
      </c>
      <c r="Q1276" s="370">
        <f t="shared" si="1595"/>
        <v>42.767794103664322</v>
      </c>
      <c r="R1276" s="370">
        <f t="shared" si="1595"/>
        <v>39.239611948532449</v>
      </c>
      <c r="S1276" s="370">
        <f t="shared" si="1595"/>
        <v>41.248223257791381</v>
      </c>
      <c r="T1276" s="370">
        <f t="shared" si="1595"/>
        <v>40.538771031903629</v>
      </c>
      <c r="U1276" s="370">
        <f t="shared" si="1595"/>
        <v>39.325985753453935</v>
      </c>
      <c r="V1276" s="370">
        <f t="shared" si="1595"/>
        <v>41.638374863934573</v>
      </c>
      <c r="W1276" s="370">
        <f t="shared" si="1595"/>
        <v>37.584498121309714</v>
      </c>
      <c r="X1276" s="370">
        <f t="shared" si="1595"/>
        <v>39.352209371728463</v>
      </c>
      <c r="Y1276" s="370">
        <f t="shared" si="1595"/>
        <v>36.951700821328544</v>
      </c>
      <c r="Z1276" s="370">
        <f t="shared" si="1595"/>
        <v>37.894483033635964</v>
      </c>
      <c r="AA1276" s="370">
        <f t="shared" si="1595"/>
        <v>41.96569039717086</v>
      </c>
      <c r="AB1276" s="370">
        <f t="shared" si="1595"/>
        <v>38.582584441670562</v>
      </c>
      <c r="AC1276" s="370">
        <f t="shared" si="1595"/>
        <v>40.251806813165203</v>
      </c>
      <c r="AD1276" s="370">
        <f t="shared" si="1595"/>
        <v>43.37196861054165</v>
      </c>
      <c r="AE1276" s="370">
        <f t="shared" si="1595"/>
        <v>43.261741193685886</v>
      </c>
      <c r="AF1276" s="370">
        <f t="shared" si="1595"/>
        <v>43.26733712344199</v>
      </c>
      <c r="AG1276" s="370">
        <f t="shared" ref="AG1276:AH1276" si="1596">AG106*100/AG$5</f>
        <v>41.309622003483106</v>
      </c>
      <c r="AH1276" s="370">
        <f t="shared" si="1596"/>
        <v>44.915723458777251</v>
      </c>
      <c r="AI1276" s="370">
        <f t="shared" ref="AI1276:AJ1276" si="1597">AI106*100/AI$5</f>
        <v>43.366799790726141</v>
      </c>
      <c r="AJ1276" s="370">
        <f t="shared" si="1597"/>
        <v>39.02761552878642</v>
      </c>
      <c r="AK1276" s="370">
        <f t="shared" ref="AK1276:AL1276" si="1598">AK106*100/AK$5</f>
        <v>42.065220059928663</v>
      </c>
      <c r="AL1276" s="370">
        <f t="shared" si="1598"/>
        <v>39.892255602538199</v>
      </c>
      <c r="AM1276" s="370">
        <f t="shared" ref="AM1276:AN1276" si="1599">AM106*100/AM$5</f>
        <v>40.800831963849333</v>
      </c>
      <c r="AN1276" s="370">
        <f t="shared" si="1599"/>
        <v>42.281263323657257</v>
      </c>
      <c r="AO1276" s="370">
        <f t="shared" ref="AO1276:AT1276" si="1600">AO106*100/AO$5</f>
        <v>40.357527922393409</v>
      </c>
      <c r="AP1276" s="370">
        <f t="shared" si="1600"/>
        <v>44.266348857661839</v>
      </c>
      <c r="AQ1276" s="370">
        <f t="shared" si="1600"/>
        <v>44.165120280711228</v>
      </c>
      <c r="AR1276" s="370">
        <f t="shared" si="1600"/>
        <v>41.283063847542934</v>
      </c>
      <c r="AS1276" s="370">
        <f t="shared" si="1600"/>
        <v>43.736813758067449</v>
      </c>
      <c r="AT1276" s="370">
        <f t="shared" si="1600"/>
        <v>43.707273066947629</v>
      </c>
      <c r="AU1276" s="370">
        <f t="shared" ref="AU1276:AV1276" si="1601">AU106*100/AU$5</f>
        <v>44.021174889840395</v>
      </c>
      <c r="AV1276" s="370">
        <f t="shared" si="1601"/>
        <v>48.182165226945827</v>
      </c>
      <c r="AW1276" s="370">
        <f t="shared" ref="AW1276:AX1276" si="1602">AW106*100/AW$5</f>
        <v>46.39147991812407</v>
      </c>
      <c r="AX1276" s="370">
        <f t="shared" si="1602"/>
        <v>40.247031975634229</v>
      </c>
      <c r="AY1276" s="370">
        <f t="shared" ref="AY1276:BA1276" si="1603">AY106*100/AY$5</f>
        <v>47.393502041059747</v>
      </c>
      <c r="AZ1276" s="370">
        <f t="shared" si="1603"/>
        <v>49.186029685848574</v>
      </c>
      <c r="BA1276" s="370">
        <f t="shared" si="1603"/>
        <v>48.87964248308424</v>
      </c>
      <c r="BB1276" s="667"/>
    </row>
    <row r="1277" spans="1:54" s="325" customFormat="1" ht="27.6">
      <c r="A1277" s="329"/>
      <c r="B1277" s="329" t="s">
        <v>278</v>
      </c>
      <c r="C1277" s="370">
        <f t="shared" ref="C1277:AF1277" si="1604">C107*100/C$5</f>
        <v>1.1133084050812181</v>
      </c>
      <c r="D1277" s="370">
        <f t="shared" si="1604"/>
        <v>1.0853085587505262</v>
      </c>
      <c r="E1277" s="370">
        <f t="shared" si="1604"/>
        <v>1.1456751778334473</v>
      </c>
      <c r="F1277" s="370">
        <f t="shared" si="1604"/>
        <v>1.0056858763279908</v>
      </c>
      <c r="G1277" s="370">
        <f t="shared" si="1604"/>
        <v>1.2365116475988023</v>
      </c>
      <c r="H1277" s="370">
        <f t="shared" si="1604"/>
        <v>1.1050350307590247</v>
      </c>
      <c r="I1277" s="370">
        <f t="shared" si="1604"/>
        <v>0.85196083384624799</v>
      </c>
      <c r="J1277" s="370">
        <f t="shared" si="1604"/>
        <v>1.1023459500348129</v>
      </c>
      <c r="K1277" s="370">
        <f t="shared" si="1604"/>
        <v>1.1406292117373651</v>
      </c>
      <c r="L1277" s="370">
        <f t="shared" si="1604"/>
        <v>1.3150082244454087</v>
      </c>
      <c r="M1277" s="370">
        <f t="shared" si="1604"/>
        <v>1.1815576427901624</v>
      </c>
      <c r="N1277" s="370">
        <f t="shared" si="1604"/>
        <v>1.297890483602846</v>
      </c>
      <c r="O1277" s="370">
        <f t="shared" si="1604"/>
        <v>1.1376920296950743</v>
      </c>
      <c r="P1277" s="370">
        <f t="shared" si="1604"/>
        <v>1.0540591237303447</v>
      </c>
      <c r="Q1277" s="370">
        <f t="shared" si="1604"/>
        <v>1.1314830661916582</v>
      </c>
      <c r="R1277" s="370">
        <f t="shared" si="1604"/>
        <v>1.1646938947764109</v>
      </c>
      <c r="S1277" s="370">
        <f t="shared" si="1604"/>
        <v>1.1446244089239344</v>
      </c>
      <c r="T1277" s="370">
        <f t="shared" si="1604"/>
        <v>0.88750235212818107</v>
      </c>
      <c r="U1277" s="370">
        <f t="shared" si="1604"/>
        <v>0.8518790012055798</v>
      </c>
      <c r="V1277" s="370">
        <f t="shared" si="1604"/>
        <v>1.0820511311817833</v>
      </c>
      <c r="W1277" s="370">
        <f t="shared" si="1604"/>
        <v>1.1088781535158347</v>
      </c>
      <c r="X1277" s="370">
        <f t="shared" si="1604"/>
        <v>1.1361525922255362</v>
      </c>
      <c r="Y1277" s="370">
        <f t="shared" si="1604"/>
        <v>1.0157170409367824</v>
      </c>
      <c r="Z1277" s="370">
        <f t="shared" si="1604"/>
        <v>1.1289425118936112</v>
      </c>
      <c r="AA1277" s="370">
        <f t="shared" si="1604"/>
        <v>1.0962681298399515</v>
      </c>
      <c r="AB1277" s="370">
        <f t="shared" si="1604"/>
        <v>0.98417149759266798</v>
      </c>
      <c r="AC1277" s="370">
        <f t="shared" si="1604"/>
        <v>0.98332276266504226</v>
      </c>
      <c r="AD1277" s="370">
        <f t="shared" si="1604"/>
        <v>0.79845170149215428</v>
      </c>
      <c r="AE1277" s="370">
        <f t="shared" si="1604"/>
        <v>0.79062383831789806</v>
      </c>
      <c r="AF1277" s="370">
        <f t="shared" si="1604"/>
        <v>1.0425395149163788</v>
      </c>
      <c r="AG1277" s="370">
        <f t="shared" ref="AG1277:AH1277" si="1605">AG107*100/AG$5</f>
        <v>0.8326050503956911</v>
      </c>
      <c r="AH1277" s="370">
        <f t="shared" si="1605"/>
        <v>1.0348772465036193</v>
      </c>
      <c r="AI1277" s="370">
        <f t="shared" ref="AI1277:AJ1277" si="1606">AI107*100/AI$5</f>
        <v>0.97996510524060576</v>
      </c>
      <c r="AJ1277" s="370">
        <f t="shared" si="1606"/>
        <v>1.0317054641377799</v>
      </c>
      <c r="AK1277" s="370">
        <f t="shared" ref="AK1277:AL1277" si="1607">AK107*100/AK$5</f>
        <v>1.2069908197459835</v>
      </c>
      <c r="AL1277" s="370">
        <f t="shared" si="1607"/>
        <v>1.0272368550292761</v>
      </c>
      <c r="AM1277" s="370">
        <f t="shared" ref="AM1277:AN1277" si="1608">AM107*100/AM$5</f>
        <v>1.2373756198839063</v>
      </c>
      <c r="AN1277" s="370">
        <f t="shared" si="1608"/>
        <v>0.98968738718282545</v>
      </c>
      <c r="AO1277" s="370">
        <f t="shared" ref="AO1277:AT1277" si="1609">AO107*100/AO$5</f>
        <v>1.0119333458851005</v>
      </c>
      <c r="AP1277" s="370">
        <f t="shared" si="1609"/>
        <v>0.92766719568991873</v>
      </c>
      <c r="AQ1277" s="370">
        <f t="shared" si="1609"/>
        <v>0.96227942913053732</v>
      </c>
      <c r="AR1277" s="370">
        <f t="shared" si="1609"/>
        <v>0.98154322331777011</v>
      </c>
      <c r="AS1277" s="370">
        <f t="shared" si="1609"/>
        <v>0.82866750039456993</v>
      </c>
      <c r="AT1277" s="370">
        <f t="shared" si="1609"/>
        <v>0.73008376658458873</v>
      </c>
      <c r="AU1277" s="370">
        <f t="shared" ref="AU1277:AV1277" si="1610">AU107*100/AU$5</f>
        <v>0.84787114567670918</v>
      </c>
      <c r="AV1277" s="370">
        <f t="shared" si="1610"/>
        <v>0.96577701235046853</v>
      </c>
      <c r="AW1277" s="370">
        <f t="shared" ref="AW1277:AX1277" si="1611">AW107*100/AW$5</f>
        <v>1.0567908239561348</v>
      </c>
      <c r="AX1277" s="370">
        <f t="shared" si="1611"/>
        <v>1.0062697188086784</v>
      </c>
      <c r="AY1277" s="370">
        <f t="shared" ref="AY1277:BA1277" si="1612">AY107*100/AY$5</f>
        <v>0.96139261720431157</v>
      </c>
      <c r="AZ1277" s="370">
        <f t="shared" si="1612"/>
        <v>0.75957548796543517</v>
      </c>
      <c r="BA1277" s="370">
        <f t="shared" si="1612"/>
        <v>0.62439215474389453</v>
      </c>
      <c r="BB1277" s="667"/>
    </row>
    <row r="1278" spans="1:54" s="325" customFormat="1" ht="13.8">
      <c r="A1278" s="327"/>
      <c r="B1278" s="327" t="s">
        <v>279</v>
      </c>
      <c r="C1278" s="370">
        <f t="shared" ref="C1278:AF1278" si="1613">C108*100/C$5</f>
        <v>0.28691957616214303</v>
      </c>
      <c r="D1278" s="370">
        <f t="shared" si="1613"/>
        <v>0.45427816993869208</v>
      </c>
      <c r="E1278" s="370">
        <f t="shared" si="1613"/>
        <v>0.4561591555741038</v>
      </c>
      <c r="F1278" s="370">
        <f t="shared" si="1613"/>
        <v>0.33940098745012159</v>
      </c>
      <c r="G1278" s="370">
        <f t="shared" si="1613"/>
        <v>0.5862901433667238</v>
      </c>
      <c r="H1278" s="370">
        <f t="shared" si="1613"/>
        <v>0.53126753847731323</v>
      </c>
      <c r="I1278" s="370">
        <f t="shared" si="1613"/>
        <v>0.3057573921486989</v>
      </c>
      <c r="J1278" s="370">
        <f t="shared" si="1613"/>
        <v>0.47472653803775566</v>
      </c>
      <c r="K1278" s="370">
        <f t="shared" si="1613"/>
        <v>0.43289058144193016</v>
      </c>
      <c r="L1278" s="370">
        <f t="shared" si="1613"/>
        <v>0.36266124360477686</v>
      </c>
      <c r="M1278" s="370">
        <f t="shared" si="1613"/>
        <v>0.36632499025686144</v>
      </c>
      <c r="N1278" s="370">
        <f t="shared" si="1613"/>
        <v>0.49861781417788054</v>
      </c>
      <c r="O1278" s="370">
        <f t="shared" si="1613"/>
        <v>0.49178176502773063</v>
      </c>
      <c r="P1278" s="370">
        <f t="shared" si="1613"/>
        <v>0.43362864294846781</v>
      </c>
      <c r="Q1278" s="370">
        <f t="shared" si="1613"/>
        <v>0.34711221973389011</v>
      </c>
      <c r="R1278" s="370">
        <f t="shared" si="1613"/>
        <v>0.45152010608851673</v>
      </c>
      <c r="S1278" s="370">
        <f t="shared" si="1613"/>
        <v>0.44039715844477723</v>
      </c>
      <c r="T1278" s="370">
        <f t="shared" si="1613"/>
        <v>0.3865449696294842</v>
      </c>
      <c r="U1278" s="370">
        <f t="shared" si="1613"/>
        <v>0.35628888495563399</v>
      </c>
      <c r="V1278" s="370">
        <f t="shared" si="1613"/>
        <v>0.56905819607711283</v>
      </c>
      <c r="W1278" s="370">
        <f t="shared" si="1613"/>
        <v>0.55592055823939879</v>
      </c>
      <c r="X1278" s="370">
        <f t="shared" si="1613"/>
        <v>0.4763750329351063</v>
      </c>
      <c r="Y1278" s="370">
        <f t="shared" si="1613"/>
        <v>0.37706215629101419</v>
      </c>
      <c r="Z1278" s="370">
        <f t="shared" si="1613"/>
        <v>0.56087766968682473</v>
      </c>
      <c r="AA1278" s="370">
        <f t="shared" si="1613"/>
        <v>0.58319653806720406</v>
      </c>
      <c r="AB1278" s="370">
        <f t="shared" si="1613"/>
        <v>0.51292489998889701</v>
      </c>
      <c r="AC1278" s="370">
        <f t="shared" si="1613"/>
        <v>0.53006278784186789</v>
      </c>
      <c r="AD1278" s="370">
        <f t="shared" si="1613"/>
        <v>0.3211452147438057</v>
      </c>
      <c r="AE1278" s="370">
        <f t="shared" si="1613"/>
        <v>0.34650895187546488</v>
      </c>
      <c r="AF1278" s="370">
        <f t="shared" si="1613"/>
        <v>0.60758437145907163</v>
      </c>
      <c r="AG1278" s="370">
        <f t="shared" ref="AG1278:AH1278" si="1614">AG108*100/AG$5</f>
        <v>0.38983134715787349</v>
      </c>
      <c r="AH1278" s="370">
        <f t="shared" si="1614"/>
        <v>0.62753153254320659</v>
      </c>
      <c r="AI1278" s="370">
        <f t="shared" ref="AI1278:AJ1278" si="1615">AI108*100/AI$5</f>
        <v>0.58513035031276672</v>
      </c>
      <c r="AJ1278" s="370">
        <f t="shared" si="1615"/>
        <v>0.37970766724193761</v>
      </c>
      <c r="AK1278" s="370">
        <f t="shared" ref="AK1278:AL1278" si="1616">AK108*100/AK$5</f>
        <v>0.38588477002210791</v>
      </c>
      <c r="AL1278" s="370">
        <f t="shared" si="1616"/>
        <v>0.28074587404628798</v>
      </c>
      <c r="AM1278" s="370">
        <f t="shared" ref="AM1278:AN1278" si="1617">AM108*100/AM$5</f>
        <v>0.52928655910329492</v>
      </c>
      <c r="AN1278" s="370">
        <f t="shared" si="1617"/>
        <v>0.46695079578478282</v>
      </c>
      <c r="AO1278" s="370">
        <f t="shared" ref="AO1278:AT1278" si="1618">AO108*100/AO$5</f>
        <v>0.39129076591870826</v>
      </c>
      <c r="AP1278" s="370">
        <f t="shared" si="1618"/>
        <v>0.29730107511514359</v>
      </c>
      <c r="AQ1278" s="370">
        <f t="shared" si="1618"/>
        <v>0.38155808225648641</v>
      </c>
      <c r="AR1278" s="370">
        <f t="shared" si="1618"/>
        <v>0.44089385320000019</v>
      </c>
      <c r="AS1278" s="370">
        <f t="shared" si="1618"/>
        <v>0.30801221007961466</v>
      </c>
      <c r="AT1278" s="370">
        <f t="shared" si="1618"/>
        <v>0.36152425898466889</v>
      </c>
      <c r="AU1278" s="370">
        <f t="shared" ref="AU1278:AV1278" si="1619">AU108*100/AU$5</f>
        <v>0.35015347417373982</v>
      </c>
      <c r="AV1278" s="370">
        <f t="shared" si="1619"/>
        <v>0.30239405362962724</v>
      </c>
      <c r="AW1278" s="370">
        <f t="shared" ref="AW1278:AX1278" si="1620">AW108*100/AW$5</f>
        <v>0.33576954893996119</v>
      </c>
      <c r="AX1278" s="370">
        <f t="shared" si="1620"/>
        <v>0.32516610075948366</v>
      </c>
      <c r="AY1278" s="370">
        <f t="shared" ref="AY1278:BA1278" si="1621">AY108*100/AY$5</f>
        <v>0.43312844841897796</v>
      </c>
      <c r="AZ1278" s="370">
        <f t="shared" si="1621"/>
        <v>0.32531545435869724</v>
      </c>
      <c r="BA1278" s="370">
        <f t="shared" si="1621"/>
        <v>0.24352774683712658</v>
      </c>
      <c r="BB1278" s="667"/>
    </row>
    <row r="1279" spans="1:54" s="325" customFormat="1" ht="27.6">
      <c r="A1279" s="329"/>
      <c r="B1279" s="329" t="s">
        <v>280</v>
      </c>
      <c r="C1279" s="370">
        <f t="shared" ref="C1279:AF1279" si="1622">C109*100/C$5</f>
        <v>0.16308430988177794</v>
      </c>
      <c r="D1279" s="370">
        <f t="shared" si="1622"/>
        <v>0.10228038773565169</v>
      </c>
      <c r="E1279" s="370">
        <f t="shared" si="1622"/>
        <v>0.15007639947920806</v>
      </c>
      <c r="F1279" s="370">
        <f t="shared" si="1622"/>
        <v>0.11445335525889573</v>
      </c>
      <c r="G1279" s="370">
        <f t="shared" si="1622"/>
        <v>0.1127025956724126</v>
      </c>
      <c r="H1279" s="370">
        <f t="shared" si="1622"/>
        <v>8.1123100228514253E-2</v>
      </c>
      <c r="I1279" s="370">
        <f t="shared" si="1622"/>
        <v>7.2244449550030287E-2</v>
      </c>
      <c r="J1279" s="370">
        <f t="shared" si="1622"/>
        <v>9.4390925049301758E-2</v>
      </c>
      <c r="K1279" s="370">
        <f t="shared" si="1622"/>
        <v>0.13422629195258254</v>
      </c>
      <c r="L1279" s="370">
        <f t="shared" si="1622"/>
        <v>0.19785627110011608</v>
      </c>
      <c r="M1279" s="370">
        <f t="shared" si="1622"/>
        <v>0.16954762905616641</v>
      </c>
      <c r="N1279" s="370">
        <f t="shared" si="1622"/>
        <v>0.17121240870041651</v>
      </c>
      <c r="O1279" s="370">
        <f t="shared" si="1622"/>
        <v>0.12699348476986722</v>
      </c>
      <c r="P1279" s="370">
        <f t="shared" si="1622"/>
        <v>0.10409502228297547</v>
      </c>
      <c r="Q1279" s="370">
        <f t="shared" si="1622"/>
        <v>0.13760679092143144</v>
      </c>
      <c r="R1279" s="370">
        <f t="shared" si="1622"/>
        <v>0.10367820512708954</v>
      </c>
      <c r="S1279" s="370">
        <f t="shared" si="1622"/>
        <v>0.10339859832320976</v>
      </c>
      <c r="T1279" s="370">
        <f t="shared" si="1622"/>
        <v>7.9553975270101857E-2</v>
      </c>
      <c r="U1279" s="370">
        <f t="shared" si="1622"/>
        <v>8.0817256153966899E-2</v>
      </c>
      <c r="V1279" s="370">
        <f t="shared" si="1622"/>
        <v>6.1823087624034934E-2</v>
      </c>
      <c r="W1279" s="370">
        <f t="shared" si="1622"/>
        <v>6.9350509930220072E-2</v>
      </c>
      <c r="X1279" s="370">
        <f t="shared" si="1622"/>
        <v>0.12127564440094918</v>
      </c>
      <c r="Y1279" s="370">
        <f t="shared" si="1622"/>
        <v>0.13870389179222065</v>
      </c>
      <c r="Z1279" s="370">
        <f t="shared" si="1622"/>
        <v>0.10001762016488765</v>
      </c>
      <c r="AA1279" s="370">
        <f t="shared" si="1622"/>
        <v>9.970766712648936E-2</v>
      </c>
      <c r="AB1279" s="370">
        <f t="shared" si="1622"/>
        <v>7.1538640118162827E-2</v>
      </c>
      <c r="AC1279" s="370">
        <f t="shared" si="1622"/>
        <v>7.7805259373355362E-2</v>
      </c>
      <c r="AD1279" s="370">
        <f t="shared" si="1622"/>
        <v>6.3443023192395184E-2</v>
      </c>
      <c r="AE1279" s="370">
        <f t="shared" si="1622"/>
        <v>4.6398297651583868E-2</v>
      </c>
      <c r="AF1279" s="370">
        <f t="shared" si="1622"/>
        <v>5.3867206267945486E-2</v>
      </c>
      <c r="AG1279" s="370">
        <f t="shared" ref="AG1279:AH1279" si="1623">AG109*100/AG$5</f>
        <v>6.3396890203952699E-2</v>
      </c>
      <c r="AH1279" s="370">
        <f t="shared" si="1623"/>
        <v>5.7551667828617682E-2</v>
      </c>
      <c r="AI1279" s="370">
        <f t="shared" ref="AI1279:AJ1279" si="1624">AI109*100/AI$5</f>
        <v>4.501913214476512E-2</v>
      </c>
      <c r="AJ1279" s="370">
        <f t="shared" si="1624"/>
        <v>0.11472999906703077</v>
      </c>
      <c r="AK1279" s="370">
        <f t="shared" ref="AK1279:AL1279" si="1625">AK109*100/AK$5</f>
        <v>0.13468165675584781</v>
      </c>
      <c r="AL1279" s="370">
        <f t="shared" si="1625"/>
        <v>0.12363046585875281</v>
      </c>
      <c r="AM1279" s="370">
        <f t="shared" ref="AM1279:AN1279" si="1626">AM109*100/AM$5</f>
        <v>0.11957255038532848</v>
      </c>
      <c r="AN1279" s="370">
        <f t="shared" si="1626"/>
        <v>8.8456832575637537E-2</v>
      </c>
      <c r="AO1279" s="370">
        <f t="shared" ref="AO1279:AT1279" si="1627">AO109*100/AO$5</f>
        <v>0.1021065109119282</v>
      </c>
      <c r="AP1279" s="370">
        <f t="shared" si="1627"/>
        <v>7.9684635679823923E-2</v>
      </c>
      <c r="AQ1279" s="370">
        <f t="shared" si="1627"/>
        <v>6.461081682917777E-2</v>
      </c>
      <c r="AR1279" s="370">
        <f t="shared" si="1627"/>
        <v>6.9299993471211144E-2</v>
      </c>
      <c r="AS1279" s="370">
        <f t="shared" si="1627"/>
        <v>8.3726664642505541E-2</v>
      </c>
      <c r="AT1279" s="370">
        <f t="shared" si="1627"/>
        <v>4.0292787523710301E-2</v>
      </c>
      <c r="AU1279" s="370">
        <f t="shared" ref="AU1279:AV1279" si="1628">AU109*100/AU$5</f>
        <v>8.0247713883056557E-2</v>
      </c>
      <c r="AV1279" s="370">
        <f t="shared" si="1628"/>
        <v>0.1217756563955769</v>
      </c>
      <c r="AW1279" s="370">
        <f t="shared" ref="AW1279:AX1279" si="1629">AW109*100/AW$5</f>
        <v>0.2200680885363086</v>
      </c>
      <c r="AX1279" s="370">
        <f t="shared" si="1629"/>
        <v>0.12062668499973703</v>
      </c>
      <c r="AY1279" s="370">
        <f t="shared" ref="AY1279:BA1279" si="1630">AY109*100/AY$5</f>
        <v>6.1646111750351028E-2</v>
      </c>
      <c r="AZ1279" s="370">
        <f t="shared" si="1630"/>
        <v>6.5534068574973292E-2</v>
      </c>
      <c r="BA1279" s="370">
        <f t="shared" si="1630"/>
        <v>6.3563988961114523E-2</v>
      </c>
      <c r="BB1279" s="667"/>
    </row>
    <row r="1280" spans="1:54" s="325" customFormat="1" ht="13.8">
      <c r="A1280" s="327"/>
      <c r="B1280" s="327" t="s">
        <v>281</v>
      </c>
      <c r="C1280" s="370">
        <f t="shared" ref="C1280:AF1280" si="1631">C110*100/C$5</f>
        <v>2.6597811725489858E-2</v>
      </c>
      <c r="D1280" s="370">
        <f t="shared" si="1631"/>
        <v>3.7752483183571772E-2</v>
      </c>
      <c r="E1280" s="370">
        <f t="shared" si="1631"/>
        <v>5.2922070293488124E-2</v>
      </c>
      <c r="F1280" s="370">
        <f t="shared" si="1631"/>
        <v>4.8708660623806778E-2</v>
      </c>
      <c r="G1280" s="370">
        <f t="shared" si="1631"/>
        <v>3.2427879397869369E-2</v>
      </c>
      <c r="H1280" s="370">
        <f t="shared" si="1631"/>
        <v>3.1521704867712094E-2</v>
      </c>
      <c r="I1280" s="370">
        <f t="shared" si="1631"/>
        <v>6.9957999385608718E-2</v>
      </c>
      <c r="J1280" s="370">
        <f t="shared" si="1631"/>
        <v>9.9715915411433917E-2</v>
      </c>
      <c r="K1280" s="370">
        <f t="shared" si="1631"/>
        <v>7.0624766300686509E-2</v>
      </c>
      <c r="L1280" s="370">
        <f t="shared" si="1631"/>
        <v>9.4142018540333647E-2</v>
      </c>
      <c r="M1280" s="370">
        <f t="shared" si="1631"/>
        <v>7.454139174564707E-2</v>
      </c>
      <c r="N1280" s="370">
        <f t="shared" si="1631"/>
        <v>7.2164275040092485E-2</v>
      </c>
      <c r="O1280" s="370">
        <f t="shared" si="1631"/>
        <v>5.5037239981344681E-2</v>
      </c>
      <c r="P1280" s="370">
        <f t="shared" si="1631"/>
        <v>5.7523926978247424E-2</v>
      </c>
      <c r="Q1280" s="370">
        <f t="shared" si="1631"/>
        <v>0.12514489982945823</v>
      </c>
      <c r="R1280" s="370">
        <f t="shared" si="1631"/>
        <v>8.9668812743152138E-2</v>
      </c>
      <c r="S1280" s="370">
        <f t="shared" si="1631"/>
        <v>9.2615876710361075E-2</v>
      </c>
      <c r="T1280" s="370">
        <f t="shared" si="1631"/>
        <v>6.9471968142490195E-2</v>
      </c>
      <c r="U1280" s="370">
        <f t="shared" si="1631"/>
        <v>6.4536920461793809E-2</v>
      </c>
      <c r="V1280" s="370">
        <f t="shared" si="1631"/>
        <v>5.3165333680764232E-2</v>
      </c>
      <c r="W1280" s="370">
        <f t="shared" si="1631"/>
        <v>4.6376811594202899E-2</v>
      </c>
      <c r="X1280" s="370">
        <f t="shared" si="1631"/>
        <v>3.7226493847494636E-2</v>
      </c>
      <c r="Y1280" s="370">
        <f t="shared" si="1631"/>
        <v>2.772515855080987E-2</v>
      </c>
      <c r="Z1280" s="370">
        <f t="shared" si="1631"/>
        <v>4.5997904127755465E-2</v>
      </c>
      <c r="AA1280" s="370">
        <f t="shared" si="1631"/>
        <v>2.9662137532253108E-2</v>
      </c>
      <c r="AB1280" s="370">
        <f t="shared" si="1631"/>
        <v>4.0332484346453937E-2</v>
      </c>
      <c r="AC1280" s="370">
        <f t="shared" si="1631"/>
        <v>3.431450983264929E-2</v>
      </c>
      <c r="AD1280" s="370">
        <f t="shared" si="1631"/>
        <v>2.7189867082455077E-2</v>
      </c>
      <c r="AE1280" s="370">
        <f t="shared" si="1631"/>
        <v>3.9263130383158484E-2</v>
      </c>
      <c r="AF1280" s="370">
        <f t="shared" si="1631"/>
        <v>3.3574765550568764E-2</v>
      </c>
      <c r="AG1280" s="370">
        <f t="shared" ref="AG1280:AH1280" si="1632">AG110*100/AG$5</f>
        <v>3.0954350146530897E-2</v>
      </c>
      <c r="AH1280" s="370">
        <f t="shared" si="1632"/>
        <v>2.8424909110475807E-2</v>
      </c>
      <c r="AI1280" s="370">
        <f t="shared" ref="AI1280:AJ1280" si="1633">AI110*100/AI$5</f>
        <v>2.8408216603182195E-2</v>
      </c>
      <c r="AJ1280" s="370">
        <f t="shared" si="1633"/>
        <v>2.5611626165356005E-2</v>
      </c>
      <c r="AK1280" s="370">
        <f t="shared" ref="AK1280:AL1280" si="1634">AK110*100/AK$5</f>
        <v>2.6538833405883207E-2</v>
      </c>
      <c r="AL1280" s="370">
        <f t="shared" si="1634"/>
        <v>2.9466749249328475E-2</v>
      </c>
      <c r="AM1280" s="370">
        <f t="shared" ref="AM1280:AN1280" si="1635">AM110*100/AM$5</f>
        <v>3.6606112664491069E-2</v>
      </c>
      <c r="AN1280" s="370">
        <f t="shared" si="1635"/>
        <v>3.9736148705491837E-2</v>
      </c>
      <c r="AO1280" s="370">
        <f t="shared" ref="AO1280:AT1280" si="1636">AO110*100/AO$5</f>
        <v>5.5777797052027074E-2</v>
      </c>
      <c r="AP1280" s="370">
        <f t="shared" si="1636"/>
        <v>5.8839748480989849E-2</v>
      </c>
      <c r="AQ1280" s="370">
        <f t="shared" si="1636"/>
        <v>6.0190964607442894E-2</v>
      </c>
      <c r="AR1280" s="370">
        <f t="shared" si="1636"/>
        <v>5.1136100445598957E-2</v>
      </c>
      <c r="AS1280" s="370">
        <f t="shared" si="1636"/>
        <v>4.1014033947871481E-2</v>
      </c>
      <c r="AT1280" s="370">
        <f t="shared" si="1636"/>
        <v>4.1841215448598083E-2</v>
      </c>
      <c r="AU1280" s="370">
        <f t="shared" ref="AU1280:AV1280" si="1637">AU110*100/AU$5</f>
        <v>2.7781940391742199E-2</v>
      </c>
      <c r="AV1280" s="370">
        <f t="shared" si="1637"/>
        <v>2.782558255552877E-2</v>
      </c>
      <c r="AW1280" s="370">
        <f t="shared" ref="AW1280:AX1280" si="1638">AW110*100/AW$5</f>
        <v>2.9729077623052533E-2</v>
      </c>
      <c r="AX1280" s="370">
        <f t="shared" si="1638"/>
        <v>4.2588186918083831E-2</v>
      </c>
      <c r="AY1280" s="370">
        <f t="shared" ref="AY1280:BA1280" si="1639">AY110*100/AY$5</f>
        <v>3.5840762645552922E-2</v>
      </c>
      <c r="AZ1280" s="370">
        <f t="shared" si="1639"/>
        <v>2.83516183196693E-2</v>
      </c>
      <c r="BA1280" s="370">
        <f t="shared" si="1639"/>
        <v>4.761454506159498E-2</v>
      </c>
      <c r="BB1280" s="667"/>
    </row>
    <row r="1281" spans="1:54" s="325" customFormat="1" ht="13.8">
      <c r="A1281" s="329"/>
      <c r="B1281" s="329" t="s">
        <v>282</v>
      </c>
      <c r="C1281" s="370">
        <f t="shared" ref="C1281:AF1281" si="1640">C111*100/C$5</f>
        <v>0.20591714954360574</v>
      </c>
      <c r="D1281" s="370">
        <f t="shared" si="1640"/>
        <v>0.16112604852463985</v>
      </c>
      <c r="E1281" s="370">
        <f t="shared" si="1640"/>
        <v>0.12646845691699662</v>
      </c>
      <c r="F1281" s="370">
        <f t="shared" si="1640"/>
        <v>0.14400647529255189</v>
      </c>
      <c r="G1281" s="370">
        <f t="shared" si="1640"/>
        <v>0.13877061730924031</v>
      </c>
      <c r="H1281" s="370">
        <f t="shared" si="1640"/>
        <v>0.17467372318073568</v>
      </c>
      <c r="I1281" s="370">
        <f t="shared" si="1640"/>
        <v>0.12933194720365301</v>
      </c>
      <c r="J1281" s="370">
        <f t="shared" si="1640"/>
        <v>0.15077746682913967</v>
      </c>
      <c r="K1281" s="370">
        <f t="shared" si="1640"/>
        <v>0.19390421947666261</v>
      </c>
      <c r="L1281" s="370">
        <f t="shared" si="1640"/>
        <v>0.2155107215793825</v>
      </c>
      <c r="M1281" s="370">
        <f t="shared" si="1640"/>
        <v>0.16205945271642108</v>
      </c>
      <c r="N1281" s="370">
        <f t="shared" si="1640"/>
        <v>0.15343795672009816</v>
      </c>
      <c r="O1281" s="370">
        <f t="shared" si="1640"/>
        <v>0.14007643836778041</v>
      </c>
      <c r="P1281" s="370">
        <f t="shared" si="1640"/>
        <v>0.16722472925160681</v>
      </c>
      <c r="Q1281" s="370">
        <f t="shared" si="1640"/>
        <v>0.21266136227081553</v>
      </c>
      <c r="R1281" s="370">
        <f t="shared" si="1640"/>
        <v>0.19321649558095033</v>
      </c>
      <c r="S1281" s="370">
        <f t="shared" si="1640"/>
        <v>0.19763188327549813</v>
      </c>
      <c r="T1281" s="370">
        <f t="shared" si="1640"/>
        <v>0.12992319306553834</v>
      </c>
      <c r="U1281" s="370">
        <f t="shared" si="1640"/>
        <v>0.16226067906532504</v>
      </c>
      <c r="V1281" s="370">
        <f t="shared" si="1640"/>
        <v>0.16315243110571284</v>
      </c>
      <c r="W1281" s="370">
        <f t="shared" si="1640"/>
        <v>0.19053140096618357</v>
      </c>
      <c r="X1281" s="370">
        <f t="shared" si="1640"/>
        <v>0.16867737990009235</v>
      </c>
      <c r="Y1281" s="370">
        <f t="shared" si="1640"/>
        <v>0.12593469905121385</v>
      </c>
      <c r="Z1281" s="370">
        <f t="shared" si="1640"/>
        <v>0.13683449100907902</v>
      </c>
      <c r="AA1281" s="370">
        <f t="shared" si="1640"/>
        <v>0.11038921330610929</v>
      </c>
      <c r="AB1281" s="370">
        <f t="shared" si="1640"/>
        <v>9.4165205893337184E-2</v>
      </c>
      <c r="AC1281" s="370">
        <f t="shared" si="1640"/>
        <v>0.10020607983714103</v>
      </c>
      <c r="AD1281" s="370">
        <f t="shared" si="1640"/>
        <v>0.1450126244397604</v>
      </c>
      <c r="AE1281" s="370">
        <f t="shared" si="1640"/>
        <v>0.11621255860396706</v>
      </c>
      <c r="AF1281" s="370">
        <f t="shared" si="1640"/>
        <v>0.10814436083321172</v>
      </c>
      <c r="AG1281" s="370">
        <f t="shared" ref="AG1281:AH1281" si="1641">AG111*100/AG$5</f>
        <v>0.12035735904330223</v>
      </c>
      <c r="AH1281" s="370">
        <f t="shared" si="1641"/>
        <v>9.5490538287455767E-2</v>
      </c>
      <c r="AI1281" s="370">
        <f t="shared" ref="AI1281:AJ1281" si="1642">AI111*100/AI$5</f>
        <v>9.4023305785254405E-2</v>
      </c>
      <c r="AJ1281" s="370">
        <f t="shared" si="1642"/>
        <v>0.13677544943721062</v>
      </c>
      <c r="AK1281" s="370">
        <f t="shared" ref="AK1281:AL1281" si="1643">AK111*100/AK$5</f>
        <v>0.16324695027495559</v>
      </c>
      <c r="AL1281" s="370">
        <f t="shared" si="1643"/>
        <v>0.13418329616842967</v>
      </c>
      <c r="AM1281" s="370">
        <f t="shared" ref="AM1281:AN1281" si="1644">AM111*100/AM$5</f>
        <v>0.14393953723494413</v>
      </c>
      <c r="AN1281" s="370">
        <f t="shared" si="1644"/>
        <v>0.12202632305448058</v>
      </c>
      <c r="AO1281" s="370">
        <f t="shared" ref="AO1281:AT1281" si="1645">AO111*100/AO$5</f>
        <v>0.1472364604862611</v>
      </c>
      <c r="AP1281" s="370">
        <f t="shared" si="1645"/>
        <v>0.21095862429321716</v>
      </c>
      <c r="AQ1281" s="370">
        <f t="shared" si="1645"/>
        <v>0.1892439016161139</v>
      </c>
      <c r="AR1281" s="370">
        <f t="shared" si="1645"/>
        <v>0.157165090456552</v>
      </c>
      <c r="AS1281" s="370">
        <f t="shared" si="1645"/>
        <v>0.15977425649235527</v>
      </c>
      <c r="AT1281" s="370">
        <f t="shared" si="1645"/>
        <v>8.8664329438139469E-2</v>
      </c>
      <c r="AU1281" s="370">
        <f t="shared" ref="AU1281:AV1281" si="1646">AU111*100/AU$5</f>
        <v>0.16305473379007968</v>
      </c>
      <c r="AV1281" s="370">
        <f t="shared" si="1646"/>
        <v>0.17091972536335936</v>
      </c>
      <c r="AW1281" s="370">
        <f t="shared" ref="AW1281:AX1281" si="1647">AW111*100/AW$5</f>
        <v>0.1465905354813393</v>
      </c>
      <c r="AX1281" s="370">
        <f t="shared" si="1647"/>
        <v>0.18117909510860841</v>
      </c>
      <c r="AY1281" s="370">
        <f t="shared" ref="AY1281:BA1281" si="1648">AY111*100/AY$5</f>
        <v>0.12119912296220177</v>
      </c>
      <c r="AZ1281" s="370">
        <f t="shared" si="1648"/>
        <v>0.11098961401208243</v>
      </c>
      <c r="BA1281" s="370">
        <f t="shared" si="1648"/>
        <v>7.2993383318648075E-2</v>
      </c>
      <c r="BB1281" s="667"/>
    </row>
    <row r="1282" spans="1:54" s="325" customFormat="1" ht="13.8">
      <c r="A1282" s="327"/>
      <c r="B1282" s="327" t="s">
        <v>283</v>
      </c>
      <c r="C1282" s="370">
        <f t="shared" ref="C1282:AF1282" si="1649">C112*100/C$5</f>
        <v>2.931804247014223E-2</v>
      </c>
      <c r="D1282" s="370">
        <f t="shared" si="1649"/>
        <v>2.7765509296925651E-2</v>
      </c>
      <c r="E1282" s="370">
        <f t="shared" si="1649"/>
        <v>2.3272284611089916E-2</v>
      </c>
      <c r="F1282" s="370">
        <f t="shared" si="1649"/>
        <v>1.8315736096636705E-2</v>
      </c>
      <c r="G1282" s="370">
        <f t="shared" si="1649"/>
        <v>1.1721365757268632E-2</v>
      </c>
      <c r="H1282" s="370">
        <f t="shared" si="1649"/>
        <v>1.5869547967882643E-2</v>
      </c>
      <c r="I1282" s="370">
        <f t="shared" si="1649"/>
        <v>2.717925437385009E-2</v>
      </c>
      <c r="J1282" s="370">
        <f t="shared" si="1649"/>
        <v>2.7390875081926436E-2</v>
      </c>
      <c r="K1282" s="370">
        <f t="shared" si="1649"/>
        <v>2.7229771007042464E-2</v>
      </c>
      <c r="L1282" s="370">
        <f t="shared" si="1649"/>
        <v>3.2419169933793554E-2</v>
      </c>
      <c r="M1282" s="370">
        <f t="shared" si="1649"/>
        <v>2.6591535297391219E-2</v>
      </c>
      <c r="N1282" s="370">
        <f t="shared" si="1649"/>
        <v>3.0705365795999948E-2</v>
      </c>
      <c r="O1282" s="370">
        <f t="shared" si="1649"/>
        <v>1.7968871453923979E-2</v>
      </c>
      <c r="P1282" s="370">
        <f t="shared" si="1649"/>
        <v>2.3156183498739779E-2</v>
      </c>
      <c r="Q1282" s="370">
        <f t="shared" si="1649"/>
        <v>1.7924083616052373E-2</v>
      </c>
      <c r="R1282" s="370">
        <f t="shared" si="1649"/>
        <v>1.748998676503986E-2</v>
      </c>
      <c r="S1282" s="370">
        <f t="shared" si="1649"/>
        <v>1.3285853415831422E-2</v>
      </c>
      <c r="T1282" s="370">
        <f t="shared" si="1649"/>
        <v>1.5102601770106564E-2</v>
      </c>
      <c r="U1282" s="370">
        <f t="shared" si="1649"/>
        <v>1.7866624810897642E-2</v>
      </c>
      <c r="V1282" s="370">
        <f t="shared" si="1649"/>
        <v>1.9879211724111848E-2</v>
      </c>
      <c r="W1282" s="370">
        <f t="shared" si="1649"/>
        <v>1.8679549114331721E-2</v>
      </c>
      <c r="X1282" s="370">
        <f t="shared" si="1649"/>
        <v>1.530422524841446E-2</v>
      </c>
      <c r="Y1282" s="370">
        <f t="shared" si="1649"/>
        <v>1.6244599939629446E-2</v>
      </c>
      <c r="Z1282" s="370">
        <f t="shared" si="1649"/>
        <v>1.5487197559143474E-2</v>
      </c>
      <c r="AA1282" s="370">
        <f t="shared" si="1649"/>
        <v>1.9060008052853402E-2</v>
      </c>
      <c r="AB1282" s="370">
        <f t="shared" si="1649"/>
        <v>1.7663861757571068E-2</v>
      </c>
      <c r="AC1282" s="370">
        <f t="shared" si="1649"/>
        <v>1.6964476771197407E-2</v>
      </c>
      <c r="AD1282" s="370">
        <f t="shared" si="1649"/>
        <v>1.5199055492994801E-2</v>
      </c>
      <c r="AE1282" s="370">
        <f t="shared" si="1649"/>
        <v>1.1589719209486539E-2</v>
      </c>
      <c r="AF1282" s="370">
        <f t="shared" si="1649"/>
        <v>1.213446960069396E-2</v>
      </c>
      <c r="AG1282" s="370">
        <f t="shared" ref="AG1282:AH1282" si="1650">AG112*100/AG$5</f>
        <v>2.1653163203462718E-2</v>
      </c>
      <c r="AH1282" s="370">
        <f t="shared" si="1650"/>
        <v>1.9417839145427919E-2</v>
      </c>
      <c r="AI1282" s="370">
        <f t="shared" ref="AI1282:AJ1282" si="1651">AI112*100/AI$5</f>
        <v>2.0398677755340548E-2</v>
      </c>
      <c r="AJ1282" s="370">
        <f t="shared" si="1651"/>
        <v>1.8947560285481377E-2</v>
      </c>
      <c r="AK1282" s="370">
        <f t="shared" ref="AK1282:AL1282" si="1652">AK112*100/AK$5</f>
        <v>1.6796236707688195E-2</v>
      </c>
      <c r="AL1282" s="370">
        <f t="shared" si="1652"/>
        <v>1.6681589451066122E-2</v>
      </c>
      <c r="AM1282" s="370">
        <f t="shared" ref="AM1282:AN1282" si="1653">AM112*100/AM$5</f>
        <v>1.6652628760239607E-2</v>
      </c>
      <c r="AN1282" s="370">
        <f t="shared" si="1653"/>
        <v>1.6825584035624497E-2</v>
      </c>
      <c r="AO1282" s="370">
        <f t="shared" ref="AO1282:AT1282" si="1654">AO112*100/AO$5</f>
        <v>1.3538984872299872E-2</v>
      </c>
      <c r="AP1282" s="370">
        <f t="shared" si="1654"/>
        <v>9.37671347238523E-3</v>
      </c>
      <c r="AQ1282" s="370">
        <f t="shared" si="1654"/>
        <v>8.7384864536590307E-3</v>
      </c>
      <c r="AR1282" s="370">
        <f t="shared" si="1654"/>
        <v>7.1123677509927225E-3</v>
      </c>
      <c r="AS1282" s="370">
        <f t="shared" si="1654"/>
        <v>9.0591826494004317E-3</v>
      </c>
      <c r="AT1282" s="370">
        <f t="shared" si="1654"/>
        <v>8.2807232504868294E-3</v>
      </c>
      <c r="AU1282" s="370">
        <f t="shared" ref="AU1282:AV1282" si="1655">AU112*100/AU$5</f>
        <v>1.1516877107849493E-2</v>
      </c>
      <c r="AV1282" s="370">
        <f t="shared" si="1655"/>
        <v>1.0659243206126835E-2</v>
      </c>
      <c r="AW1282" s="370">
        <f t="shared" ref="AW1282:AX1282" si="1656">AW112*100/AW$5</f>
        <v>9.346265205909492E-3</v>
      </c>
      <c r="AX1282" s="370">
        <f t="shared" si="1656"/>
        <v>1.2841345855011644E-2</v>
      </c>
      <c r="AY1282" s="370">
        <f t="shared" ref="AY1282:BA1282" si="1657">AY112*100/AY$5</f>
        <v>1.0838246624015203E-2</v>
      </c>
      <c r="AZ1282" s="370">
        <f t="shared" si="1657"/>
        <v>1.2982872214143648E-2</v>
      </c>
      <c r="BA1282" s="370">
        <f t="shared" si="1657"/>
        <v>1.0078801682432545E-2</v>
      </c>
      <c r="BB1282" s="667"/>
    </row>
    <row r="1283" spans="1:54" s="325" customFormat="1" ht="13.8">
      <c r="A1283" s="329"/>
      <c r="B1283" s="329" t="s">
        <v>284</v>
      </c>
      <c r="C1283" s="370">
        <f t="shared" ref="C1283:AF1283" si="1658">C113*100/C$5</f>
        <v>0.40155787182963587</v>
      </c>
      <c r="D1283" s="370">
        <f t="shared" si="1658"/>
        <v>0.30206291276980973</v>
      </c>
      <c r="E1283" s="370">
        <f t="shared" si="1658"/>
        <v>0.3367395156306584</v>
      </c>
      <c r="F1283" s="370">
        <f t="shared" si="1658"/>
        <v>0.34084065229614546</v>
      </c>
      <c r="G1283" s="370">
        <f t="shared" si="1658"/>
        <v>0.35459904609528764</v>
      </c>
      <c r="H1283" s="370">
        <f t="shared" si="1658"/>
        <v>0.27061564788154219</v>
      </c>
      <c r="I1283" s="370">
        <f t="shared" si="1658"/>
        <v>0.24745291295594854</v>
      </c>
      <c r="J1283" s="370">
        <f t="shared" si="1658"/>
        <v>0.25534422962525566</v>
      </c>
      <c r="K1283" s="370">
        <f t="shared" si="1658"/>
        <v>0.28175358155846103</v>
      </c>
      <c r="L1283" s="370">
        <f t="shared" si="1658"/>
        <v>0.41241879968700601</v>
      </c>
      <c r="M1283" s="370">
        <f t="shared" si="1658"/>
        <v>0.3824500972611995</v>
      </c>
      <c r="N1283" s="370">
        <f t="shared" si="1658"/>
        <v>0.37175266316835831</v>
      </c>
      <c r="O1283" s="370">
        <f t="shared" si="1658"/>
        <v>0.30587460958084073</v>
      </c>
      <c r="P1283" s="370">
        <f t="shared" si="1658"/>
        <v>0.26847374015484893</v>
      </c>
      <c r="Q1283" s="370">
        <f t="shared" si="1658"/>
        <v>0.2910337098200107</v>
      </c>
      <c r="R1283" s="370">
        <f t="shared" si="1658"/>
        <v>0.30912028847166229</v>
      </c>
      <c r="S1283" s="370">
        <f t="shared" si="1658"/>
        <v>0.29725652903421085</v>
      </c>
      <c r="T1283" s="370">
        <f t="shared" si="1658"/>
        <v>0.20694646209308182</v>
      </c>
      <c r="U1283" s="370">
        <f t="shared" si="1658"/>
        <v>0.1700668913074696</v>
      </c>
      <c r="V1283" s="370">
        <f t="shared" si="1658"/>
        <v>0.21501489890181014</v>
      </c>
      <c r="W1283" s="370">
        <f t="shared" si="1658"/>
        <v>0.22797638217928073</v>
      </c>
      <c r="X1283" s="370">
        <f t="shared" si="1658"/>
        <v>0.31729381589347921</v>
      </c>
      <c r="Y1283" s="370">
        <f t="shared" si="1658"/>
        <v>0.33004653531189437</v>
      </c>
      <c r="Z1283" s="370">
        <f t="shared" si="1658"/>
        <v>0.26972762934592093</v>
      </c>
      <c r="AA1283" s="370">
        <f t="shared" si="1658"/>
        <v>0.25425256575504235</v>
      </c>
      <c r="AB1283" s="370">
        <f t="shared" si="1658"/>
        <v>0.24758846230195447</v>
      </c>
      <c r="AC1283" s="370">
        <f t="shared" si="1658"/>
        <v>0.22396964900883118</v>
      </c>
      <c r="AD1283" s="370">
        <f t="shared" si="1658"/>
        <v>0.2264619165407431</v>
      </c>
      <c r="AE1283" s="370">
        <f t="shared" si="1658"/>
        <v>0.23065118059423723</v>
      </c>
      <c r="AF1283" s="370">
        <f t="shared" si="1658"/>
        <v>0.22719334637515518</v>
      </c>
      <c r="AG1283" s="370">
        <f t="shared" ref="AG1283:AH1283" si="1659">AG113*100/AG$5</f>
        <v>0.2064491453883413</v>
      </c>
      <c r="AH1283" s="370">
        <f t="shared" si="1659"/>
        <v>0.20649975123330572</v>
      </c>
      <c r="AI1283" s="370">
        <f t="shared" ref="AI1283:AJ1283" si="1660">AI113*100/AI$5</f>
        <v>0.20702487849569023</v>
      </c>
      <c r="AJ1283" s="370">
        <f t="shared" si="1660"/>
        <v>0.3559691839184923</v>
      </c>
      <c r="AK1283" s="370">
        <f t="shared" ref="AK1283:AL1283" si="1661">AK113*100/AK$5</f>
        <v>0.47980340219270784</v>
      </c>
      <c r="AL1283" s="370">
        <f t="shared" si="1661"/>
        <v>0.44252888025541098</v>
      </c>
      <c r="AM1283" s="370">
        <f t="shared" ref="AM1283:AN1283" si="1662">AM113*100/AM$5</f>
        <v>0.39135531999565326</v>
      </c>
      <c r="AN1283" s="370">
        <f t="shared" si="1662"/>
        <v>0.25569170302680821</v>
      </c>
      <c r="AO1283" s="370">
        <f t="shared" ref="AO1283:AT1283" si="1663">AO113*100/AO$5</f>
        <v>0.30198282664387605</v>
      </c>
      <c r="AP1283" s="370">
        <f t="shared" si="1663"/>
        <v>0.27150639864835896</v>
      </c>
      <c r="AQ1283" s="370">
        <f t="shared" si="1663"/>
        <v>0.25793717736765748</v>
      </c>
      <c r="AR1283" s="370">
        <f t="shared" si="1663"/>
        <v>0.25593581799341503</v>
      </c>
      <c r="AS1283" s="370">
        <f t="shared" si="1663"/>
        <v>0.22711654001504678</v>
      </c>
      <c r="AT1283" s="370">
        <f t="shared" si="1663"/>
        <v>0.18951411341561319</v>
      </c>
      <c r="AU1283" s="370">
        <f t="shared" ref="AU1283:AV1283" si="1664">AU113*100/AU$5</f>
        <v>0.2151164063302414</v>
      </c>
      <c r="AV1283" s="370">
        <f t="shared" si="1664"/>
        <v>0.33223373737236023</v>
      </c>
      <c r="AW1283" s="370">
        <f t="shared" ref="AW1283:AX1283" si="1665">AW113*100/AW$5</f>
        <v>0.3152873081695638</v>
      </c>
      <c r="AX1283" s="370">
        <f t="shared" si="1665"/>
        <v>0.32386830516775378</v>
      </c>
      <c r="AY1283" s="370">
        <f t="shared" ref="AY1283:BA1283" si="1666">AY113*100/AY$5</f>
        <v>0.2987112521930963</v>
      </c>
      <c r="AZ1283" s="370">
        <f t="shared" si="1666"/>
        <v>0.21640186048586926</v>
      </c>
      <c r="BA1283" s="370">
        <f t="shared" si="1666"/>
        <v>0.18658771258998189</v>
      </c>
      <c r="BB1283" s="667"/>
    </row>
    <row r="1284" spans="1:54" s="325" customFormat="1" ht="13.8">
      <c r="A1284" s="327"/>
      <c r="B1284" s="327" t="s">
        <v>285</v>
      </c>
      <c r="C1284" s="370">
        <f t="shared" ref="C1284:AF1284" si="1667">C114*100/C$5</f>
        <v>2.3200113990621678</v>
      </c>
      <c r="D1284" s="370">
        <f t="shared" si="1667"/>
        <v>2.738669304605287</v>
      </c>
      <c r="E1284" s="370">
        <f t="shared" si="1667"/>
        <v>2.8736423102068738</v>
      </c>
      <c r="F1284" s="370">
        <f t="shared" si="1667"/>
        <v>2.8728911909307513</v>
      </c>
      <c r="G1284" s="370">
        <f t="shared" si="1667"/>
        <v>3.7844481510747232</v>
      </c>
      <c r="H1284" s="370">
        <f t="shared" si="1667"/>
        <v>3.1649965597863483</v>
      </c>
      <c r="I1284" s="370">
        <f t="shared" si="1667"/>
        <v>3.4951341021460549</v>
      </c>
      <c r="J1284" s="370">
        <f t="shared" si="1667"/>
        <v>3.0025286409712781</v>
      </c>
      <c r="K1284" s="370">
        <f t="shared" si="1667"/>
        <v>2.5933414185612085</v>
      </c>
      <c r="L1284" s="370">
        <f t="shared" si="1667"/>
        <v>2.752784865394974</v>
      </c>
      <c r="M1284" s="370">
        <f t="shared" si="1667"/>
        <v>2.778666525979717</v>
      </c>
      <c r="N1284" s="370">
        <f t="shared" si="1667"/>
        <v>2.3466720227015303</v>
      </c>
      <c r="O1284" s="370">
        <f t="shared" si="1667"/>
        <v>2.8808744581577668</v>
      </c>
      <c r="P1284" s="370">
        <f t="shared" si="1667"/>
        <v>3.3385007125808799</v>
      </c>
      <c r="Q1284" s="370">
        <f t="shared" si="1667"/>
        <v>4.3086583843643735</v>
      </c>
      <c r="R1284" s="370">
        <f t="shared" si="1667"/>
        <v>3.5546005191306516</v>
      </c>
      <c r="S1284" s="370">
        <f t="shared" si="1667"/>
        <v>4.291484692193734</v>
      </c>
      <c r="T1284" s="370">
        <f t="shared" si="1667"/>
        <v>4.5767822396668612</v>
      </c>
      <c r="U1284" s="370">
        <f t="shared" si="1667"/>
        <v>4.015774392952201</v>
      </c>
      <c r="V1284" s="370">
        <f t="shared" si="1667"/>
        <v>2.702858319639232</v>
      </c>
      <c r="W1284" s="370">
        <f t="shared" si="1667"/>
        <v>3.8158239398819109</v>
      </c>
      <c r="X1284" s="370">
        <f t="shared" si="1667"/>
        <v>2.5189100248052534</v>
      </c>
      <c r="Y1284" s="370">
        <f t="shared" si="1667"/>
        <v>2.1373363776338414</v>
      </c>
      <c r="Z1284" s="370">
        <f t="shared" si="1667"/>
        <v>2.3762183416642708</v>
      </c>
      <c r="AA1284" s="370">
        <f t="shared" si="1667"/>
        <v>3.060878459887816</v>
      </c>
      <c r="AB1284" s="370">
        <f t="shared" si="1667"/>
        <v>2.6873042255321868</v>
      </c>
      <c r="AC1284" s="370">
        <f t="shared" si="1667"/>
        <v>2.9021207523745449</v>
      </c>
      <c r="AD1284" s="370">
        <f t="shared" si="1667"/>
        <v>3.078029304099815</v>
      </c>
      <c r="AE1284" s="370">
        <f t="shared" si="1667"/>
        <v>3.4367459537491358</v>
      </c>
      <c r="AF1284" s="370">
        <f t="shared" si="1667"/>
        <v>3.3790808303256794</v>
      </c>
      <c r="AG1284" s="370">
        <f t="shared" ref="AG1284:AH1284" si="1668">AG114*100/AG$5</f>
        <v>3.110316913761999</v>
      </c>
      <c r="AH1284" s="370">
        <f t="shared" si="1668"/>
        <v>3.2381001399020217</v>
      </c>
      <c r="AI1284" s="370">
        <f t="shared" ref="AI1284:AJ1284" si="1669">AI114*100/AI$5</f>
        <v>3.3275885606424676</v>
      </c>
      <c r="AJ1284" s="370">
        <f t="shared" si="1669"/>
        <v>2.7995200431687381</v>
      </c>
      <c r="AK1284" s="370">
        <f t="shared" ref="AK1284:AL1284" si="1670">AK114*100/AK$5</f>
        <v>3.0663069440163118</v>
      </c>
      <c r="AL1284" s="370">
        <f t="shared" si="1670"/>
        <v>2.7936588854425333</v>
      </c>
      <c r="AM1284" s="370">
        <f t="shared" ref="AM1284:AN1284" si="1671">AM114*100/AM$5</f>
        <v>3.2573506149789839</v>
      </c>
      <c r="AN1284" s="370">
        <f t="shared" si="1671"/>
        <v>3.0709957968710948</v>
      </c>
      <c r="AO1284" s="370">
        <f t="shared" ref="AO1284:AT1284" si="1672">AO114*100/AO$5</f>
        <v>2.8555975593159144</v>
      </c>
      <c r="AP1284" s="370">
        <f t="shared" si="1672"/>
        <v>2.661557461650462</v>
      </c>
      <c r="AQ1284" s="370">
        <f t="shared" si="1672"/>
        <v>2.5700259792840514</v>
      </c>
      <c r="AR1284" s="370">
        <f t="shared" si="1672"/>
        <v>2.6808520105934162</v>
      </c>
      <c r="AS1284" s="370">
        <f t="shared" si="1672"/>
        <v>2.6696986618596381</v>
      </c>
      <c r="AT1284" s="370">
        <f t="shared" si="1672"/>
        <v>2.4109696020035312</v>
      </c>
      <c r="AU1284" s="370">
        <f t="shared" ref="AU1284:AV1284" si="1673">AU114*100/AU$5</f>
        <v>2.5386632003785081</v>
      </c>
      <c r="AV1284" s="370">
        <f t="shared" si="1673"/>
        <v>2.0090194549780214</v>
      </c>
      <c r="AW1284" s="370">
        <f t="shared" ref="AW1284:AX1284" si="1674">AW114*100/AW$5</f>
        <v>1.7021471221457436</v>
      </c>
      <c r="AX1284" s="370">
        <f t="shared" si="1674"/>
        <v>2.4585371384700085</v>
      </c>
      <c r="AY1284" s="370">
        <f t="shared" ref="AY1284:BA1284" si="1675">AY114*100/AY$5</f>
        <v>1.6944078948311603</v>
      </c>
      <c r="AZ1284" s="370">
        <f t="shared" si="1675"/>
        <v>2.0427728316511891</v>
      </c>
      <c r="BA1284" s="370">
        <f t="shared" si="1675"/>
        <v>1.9791077870692091</v>
      </c>
      <c r="BB1284" s="667"/>
    </row>
    <row r="1285" spans="1:54" s="325" customFormat="1" ht="13.8">
      <c r="A1285" s="329"/>
      <c r="B1285" s="329" t="s">
        <v>286</v>
      </c>
      <c r="C1285" s="370">
        <f t="shared" ref="C1285:AF1285" si="1676">C115*100/C$5</f>
        <v>0.15133982158740575</v>
      </c>
      <c r="D1285" s="370">
        <f t="shared" si="1676"/>
        <v>0.69977692888499743</v>
      </c>
      <c r="E1285" s="370">
        <f t="shared" si="1676"/>
        <v>0.56465126444214953</v>
      </c>
      <c r="F1285" s="370">
        <f t="shared" si="1676"/>
        <v>0.50796174650541359</v>
      </c>
      <c r="G1285" s="370">
        <f t="shared" si="1676"/>
        <v>0.77690099661189671</v>
      </c>
      <c r="H1285" s="370">
        <f t="shared" si="1676"/>
        <v>0.59753558238885973</v>
      </c>
      <c r="I1285" s="370">
        <f t="shared" si="1676"/>
        <v>0.55048131619872498</v>
      </c>
      <c r="J1285" s="370">
        <f t="shared" si="1676"/>
        <v>0.28547054496170204</v>
      </c>
      <c r="K1285" s="370">
        <f t="shared" si="1676"/>
        <v>0.18229036901832751</v>
      </c>
      <c r="L1285" s="370">
        <f t="shared" si="1676"/>
        <v>0.4312020513478112</v>
      </c>
      <c r="M1285" s="370">
        <f t="shared" si="1676"/>
        <v>0.17133458022815112</v>
      </c>
      <c r="N1285" s="370">
        <f t="shared" si="1676"/>
        <v>0.15721502776591584</v>
      </c>
      <c r="O1285" s="370">
        <f t="shared" si="1676"/>
        <v>0.39789945911677949</v>
      </c>
      <c r="P1285" s="370">
        <f t="shared" si="1676"/>
        <v>0.65712677902662098</v>
      </c>
      <c r="Q1285" s="370">
        <f t="shared" si="1676"/>
        <v>1.6033760395867347</v>
      </c>
      <c r="R1285" s="370">
        <f t="shared" si="1676"/>
        <v>0.82477034603199184</v>
      </c>
      <c r="S1285" s="370">
        <f t="shared" si="1676"/>
        <v>1.1801303708062434</v>
      </c>
      <c r="T1285" s="370">
        <f t="shared" si="1676"/>
        <v>1.2106980300084615</v>
      </c>
      <c r="U1285" s="370">
        <f t="shared" si="1676"/>
        <v>0.86114626921497062</v>
      </c>
      <c r="V1285" s="370">
        <f t="shared" si="1676"/>
        <v>0.63899267453149367</v>
      </c>
      <c r="W1285" s="370">
        <f t="shared" si="1676"/>
        <v>0.52143853998926459</v>
      </c>
      <c r="X1285" s="370">
        <f t="shared" si="1676"/>
        <v>0.54292773138023842</v>
      </c>
      <c r="Y1285" s="370">
        <f t="shared" si="1676"/>
        <v>0.19278747572584271</v>
      </c>
      <c r="Z1285" s="370">
        <f t="shared" si="1676"/>
        <v>0.35416531424173009</v>
      </c>
      <c r="AA1285" s="370">
        <f t="shared" si="1676"/>
        <v>0.28951358065282118</v>
      </c>
      <c r="AB1285" s="370">
        <f t="shared" si="1676"/>
        <v>0.64258605665221036</v>
      </c>
      <c r="AC1285" s="370">
        <f t="shared" si="1676"/>
        <v>0.80376919829352789</v>
      </c>
      <c r="AD1285" s="370">
        <f t="shared" si="1676"/>
        <v>0.54572228799122235</v>
      </c>
      <c r="AE1285" s="370">
        <f t="shared" si="1676"/>
        <v>0.60609500967978081</v>
      </c>
      <c r="AF1285" s="370">
        <f t="shared" si="1676"/>
        <v>0.7958736244184883</v>
      </c>
      <c r="AG1285" s="370">
        <f t="shared" ref="AG1285:AH1285" si="1677">AG115*100/AG$5</f>
        <v>0.58798383379299801</v>
      </c>
      <c r="AH1285" s="370">
        <f t="shared" si="1677"/>
        <v>0.93809998393544225</v>
      </c>
      <c r="AI1285" s="370">
        <f t="shared" ref="AI1285:AJ1285" si="1678">AI115*100/AI$5</f>
        <v>0.6696842505636269</v>
      </c>
      <c r="AJ1285" s="370">
        <f t="shared" si="1678"/>
        <v>0.4873053147186161</v>
      </c>
      <c r="AK1285" s="370">
        <f t="shared" ref="AK1285:AL1285" si="1679">AK115*100/AK$5</f>
        <v>0.48249235888140962</v>
      </c>
      <c r="AL1285" s="370">
        <f t="shared" si="1679"/>
        <v>0.50929582586855882</v>
      </c>
      <c r="AM1285" s="370">
        <f t="shared" ref="AM1285:AN1285" si="1680">AM115*100/AM$5</f>
        <v>0.59304127812078233</v>
      </c>
      <c r="AN1285" s="370">
        <f t="shared" si="1680"/>
        <v>0.72758399315215061</v>
      </c>
      <c r="AO1285" s="370">
        <f t="shared" ref="AO1285:AT1285" si="1681">AO115*100/AO$5</f>
        <v>0.75218933142095168</v>
      </c>
      <c r="AP1285" s="370">
        <f t="shared" si="1681"/>
        <v>0.61464531099839692</v>
      </c>
      <c r="AQ1285" s="370">
        <f t="shared" si="1681"/>
        <v>0.4132055737373056</v>
      </c>
      <c r="AR1285" s="370">
        <f t="shared" si="1681"/>
        <v>0.6346420454731968</v>
      </c>
      <c r="AS1285" s="370">
        <f t="shared" si="1681"/>
        <v>0.3891555921697521</v>
      </c>
      <c r="AT1285" s="370">
        <f t="shared" si="1681"/>
        <v>0.33742264171902431</v>
      </c>
      <c r="AU1285" s="370">
        <f t="shared" ref="AU1285:AV1285" si="1682">AU115*100/AU$5</f>
        <v>0.28738312642803382</v>
      </c>
      <c r="AV1285" s="370">
        <f t="shared" si="1682"/>
        <v>0.20983835753456662</v>
      </c>
      <c r="AW1285" s="370">
        <f t="shared" ref="AW1285:AX1285" si="1683">AW115*100/AW$5</f>
        <v>0.3080290383819958</v>
      </c>
      <c r="AX1285" s="370">
        <f t="shared" si="1683"/>
        <v>0.2754741906024572</v>
      </c>
      <c r="AY1285" s="370">
        <f t="shared" ref="AY1285:BA1285" si="1684">AY115*100/AY$5</f>
        <v>0.24687117310256854</v>
      </c>
      <c r="AZ1285" s="370">
        <f t="shared" si="1684"/>
        <v>0.35788108370730098</v>
      </c>
      <c r="BA1285" s="370">
        <f t="shared" si="1684"/>
        <v>0.44128526541537133</v>
      </c>
      <c r="BB1285" s="667"/>
    </row>
    <row r="1286" spans="1:54" s="325" customFormat="1" ht="13.8">
      <c r="A1286" s="327"/>
      <c r="B1286" s="327" t="s">
        <v>287</v>
      </c>
      <c r="C1286" s="370">
        <f t="shared" ref="C1286:AF1286" si="1685">C116*100/C$5</f>
        <v>0.13834316358517776</v>
      </c>
      <c r="D1286" s="370">
        <f t="shared" si="1685"/>
        <v>7.5418871764672463E-2</v>
      </c>
      <c r="E1286" s="370">
        <f t="shared" si="1685"/>
        <v>9.8086712383279609E-2</v>
      </c>
      <c r="F1286" s="370">
        <f t="shared" si="1685"/>
        <v>9.1258754961844879E-2</v>
      </c>
      <c r="G1286" s="370">
        <f t="shared" si="1685"/>
        <v>0.10127703725286683</v>
      </c>
      <c r="H1286" s="370">
        <f t="shared" si="1685"/>
        <v>9.7572357711205385E-2</v>
      </c>
      <c r="I1286" s="370">
        <f t="shared" si="1685"/>
        <v>8.9466582240108977E-2</v>
      </c>
      <c r="J1286" s="370">
        <f t="shared" si="1685"/>
        <v>9.7272255450729428E-2</v>
      </c>
      <c r="K1286" s="370">
        <f t="shared" si="1685"/>
        <v>9.055664478999137E-2</v>
      </c>
      <c r="L1286" s="370">
        <f t="shared" si="1685"/>
        <v>0.10791339295510667</v>
      </c>
      <c r="M1286" s="370">
        <f t="shared" si="1685"/>
        <v>0.11568381515777076</v>
      </c>
      <c r="N1286" s="370">
        <f t="shared" si="1685"/>
        <v>0.14170681841308805</v>
      </c>
      <c r="O1286" s="370">
        <f t="shared" si="1685"/>
        <v>0.15009055099828186</v>
      </c>
      <c r="P1286" s="370">
        <f t="shared" si="1685"/>
        <v>0.13833340160885887</v>
      </c>
      <c r="Q1286" s="370">
        <f t="shared" si="1685"/>
        <v>0.14221930905287605</v>
      </c>
      <c r="R1286" s="370">
        <f t="shared" si="1685"/>
        <v>9.7065075802994866E-2</v>
      </c>
      <c r="S1286" s="370">
        <f t="shared" si="1685"/>
        <v>9.2038230909672752E-2</v>
      </c>
      <c r="T1286" s="370">
        <f t="shared" si="1685"/>
        <v>9.1023789046858469E-2</v>
      </c>
      <c r="U1286" s="370">
        <f t="shared" si="1685"/>
        <v>7.6016644347300474E-2</v>
      </c>
      <c r="V1286" s="370">
        <f t="shared" si="1685"/>
        <v>9.3302008514858967E-2</v>
      </c>
      <c r="W1286" s="370">
        <f t="shared" si="1685"/>
        <v>7.4546430488459478E-2</v>
      </c>
      <c r="X1286" s="370">
        <f t="shared" si="1685"/>
        <v>7.2508937460731213E-2</v>
      </c>
      <c r="Y1286" s="370">
        <f t="shared" si="1685"/>
        <v>6.5134597834860364E-2</v>
      </c>
      <c r="Z1286" s="370">
        <f t="shared" si="1685"/>
        <v>6.5982880618745993E-2</v>
      </c>
      <c r="AA1286" s="370">
        <f t="shared" si="1685"/>
        <v>6.7861570338180133E-2</v>
      </c>
      <c r="AB1286" s="370">
        <f t="shared" si="1685"/>
        <v>6.9225515364195175E-2</v>
      </c>
      <c r="AC1286" s="370">
        <f t="shared" si="1685"/>
        <v>7.8730594469966136E-2</v>
      </c>
      <c r="AD1286" s="370">
        <f t="shared" si="1685"/>
        <v>7.3348476244558022E-2</v>
      </c>
      <c r="AE1286" s="370">
        <f t="shared" si="1685"/>
        <v>7.8289735884490702E-2</v>
      </c>
      <c r="AF1286" s="370">
        <f t="shared" si="1685"/>
        <v>7.485655909076748E-2</v>
      </c>
      <c r="AG1286" s="370">
        <f t="shared" ref="AG1286:AH1286" si="1686">AG116*100/AG$5</f>
        <v>7.5637252221030418E-2</v>
      </c>
      <c r="AH1286" s="370">
        <f t="shared" si="1686"/>
        <v>8.0595729946986952E-2</v>
      </c>
      <c r="AI1286" s="370">
        <f t="shared" ref="AI1286:AJ1286" si="1687">AI116*100/AI$5</f>
        <v>7.7530757812851403E-2</v>
      </c>
      <c r="AJ1286" s="370">
        <f t="shared" si="1687"/>
        <v>6.6964856598307754E-2</v>
      </c>
      <c r="AK1286" s="370">
        <f t="shared" ref="AK1286:AL1286" si="1688">AK116*100/AK$5</f>
        <v>6.7574650698680586E-2</v>
      </c>
      <c r="AL1286" s="370">
        <f t="shared" si="1688"/>
        <v>6.6036365053247156E-2</v>
      </c>
      <c r="AM1286" s="370">
        <f t="shared" ref="AM1286:AN1286" si="1689">AM116*100/AM$5</f>
        <v>8.1705436879304788E-2</v>
      </c>
      <c r="AN1286" s="370">
        <f t="shared" si="1689"/>
        <v>6.799659567794851E-2</v>
      </c>
      <c r="AO1286" s="370">
        <f t="shared" ref="AO1286:AT1286" si="1690">AO116*100/AO$5</f>
        <v>8.6240513014701786E-2</v>
      </c>
      <c r="AP1286" s="370">
        <f t="shared" si="1690"/>
        <v>7.5710861197103047E-2</v>
      </c>
      <c r="AQ1286" s="370">
        <f t="shared" si="1690"/>
        <v>6.3699854920881274E-2</v>
      </c>
      <c r="AR1286" s="370">
        <f t="shared" si="1690"/>
        <v>8.6004939265850469E-2</v>
      </c>
      <c r="AS1286" s="370">
        <f t="shared" si="1690"/>
        <v>7.3782796187499611E-2</v>
      </c>
      <c r="AT1286" s="370">
        <f t="shared" si="1690"/>
        <v>7.1968237030653831E-2</v>
      </c>
      <c r="AU1286" s="370">
        <f t="shared" ref="AU1286:AV1286" si="1691">AU116*100/AU$5</f>
        <v>7.2502445652631461E-2</v>
      </c>
      <c r="AV1286" s="370">
        <f t="shared" si="1691"/>
        <v>7.2414684223018638E-2</v>
      </c>
      <c r="AW1286" s="370">
        <f t="shared" ref="AW1286:AX1286" si="1692">AW116*100/AW$5</f>
        <v>6.3965573926969208E-2</v>
      </c>
      <c r="AX1286" s="370">
        <f t="shared" si="1692"/>
        <v>7.5647821991624439E-2</v>
      </c>
      <c r="AY1286" s="370">
        <f t="shared" ref="AY1286:BA1286" si="1693">AY116*100/AY$5</f>
        <v>7.1566834850640082E-2</v>
      </c>
      <c r="AZ1286" s="370">
        <f t="shared" si="1693"/>
        <v>7.052271398422659E-2</v>
      </c>
      <c r="BA1286" s="370">
        <f t="shared" si="1693"/>
        <v>6.688895446459743E-2</v>
      </c>
      <c r="BB1286" s="667"/>
    </row>
    <row r="1287" spans="1:54" s="325" customFormat="1" ht="13.8">
      <c r="A1287" s="329"/>
      <c r="B1287" s="329" t="s">
        <v>288</v>
      </c>
      <c r="C1287" s="370">
        <f t="shared" ref="C1287:AF1287" si="1694">C117*100/C$5</f>
        <v>0.87617336937279255</v>
      </c>
      <c r="D1287" s="370">
        <f t="shared" si="1694"/>
        <v>0.88815191909173641</v>
      </c>
      <c r="E1287" s="370">
        <f t="shared" si="1694"/>
        <v>1.2085178053489707</v>
      </c>
      <c r="F1287" s="370">
        <f t="shared" si="1694"/>
        <v>1.3339294612214276</v>
      </c>
      <c r="G1287" s="370">
        <f t="shared" si="1694"/>
        <v>1.8957922515486438</v>
      </c>
      <c r="H1287" s="370">
        <f t="shared" si="1694"/>
        <v>1.4203970068148477</v>
      </c>
      <c r="I1287" s="370">
        <f t="shared" si="1694"/>
        <v>2.0179397830158798</v>
      </c>
      <c r="J1287" s="370">
        <f t="shared" si="1694"/>
        <v>1.6367780306945574</v>
      </c>
      <c r="K1287" s="370">
        <f t="shared" si="1694"/>
        <v>1.5053276577178547</v>
      </c>
      <c r="L1287" s="370">
        <f t="shared" si="1694"/>
        <v>1.2982568149113731</v>
      </c>
      <c r="M1287" s="370">
        <f t="shared" si="1694"/>
        <v>1.6063414642448088</v>
      </c>
      <c r="N1287" s="370">
        <f t="shared" si="1694"/>
        <v>1.1601829168853293</v>
      </c>
      <c r="O1287" s="370">
        <f t="shared" si="1694"/>
        <v>1.3816648866043073</v>
      </c>
      <c r="P1287" s="370">
        <f t="shared" si="1694"/>
        <v>1.6300314570500232</v>
      </c>
      <c r="Q1287" s="370">
        <f t="shared" si="1694"/>
        <v>1.4859995913470778</v>
      </c>
      <c r="R1287" s="370">
        <f t="shared" si="1694"/>
        <v>1.6701197063422519</v>
      </c>
      <c r="S1287" s="370">
        <f t="shared" si="1694"/>
        <v>1.9819027421616353</v>
      </c>
      <c r="T1287" s="370">
        <f t="shared" si="1694"/>
        <v>2.3133104127541064</v>
      </c>
      <c r="U1287" s="370">
        <f t="shared" si="1694"/>
        <v>2.147334533347137</v>
      </c>
      <c r="V1287" s="370">
        <f t="shared" si="1694"/>
        <v>0.87867796937844889</v>
      </c>
      <c r="W1287" s="370">
        <f t="shared" si="1694"/>
        <v>2.2635748792270531</v>
      </c>
      <c r="X1287" s="370">
        <f t="shared" si="1694"/>
        <v>0.88640418127978893</v>
      </c>
      <c r="Y1287" s="370">
        <f t="shared" si="1694"/>
        <v>0.8924377091833926</v>
      </c>
      <c r="Z1287" s="370">
        <f t="shared" si="1694"/>
        <v>0.96368391278945753</v>
      </c>
      <c r="AA1287" s="370">
        <f t="shared" si="1694"/>
        <v>1.6969760503057147</v>
      </c>
      <c r="AB1287" s="370">
        <f t="shared" si="1694"/>
        <v>0.97971347533956665</v>
      </c>
      <c r="AC1287" s="370">
        <f t="shared" si="1694"/>
        <v>1.0760876061002718</v>
      </c>
      <c r="AD1287" s="370">
        <f t="shared" si="1694"/>
        <v>1.3810687943740236</v>
      </c>
      <c r="AE1287" s="370">
        <f t="shared" si="1694"/>
        <v>1.661429611574897</v>
      </c>
      <c r="AF1287" s="370">
        <f t="shared" si="1694"/>
        <v>1.3930453091256132</v>
      </c>
      <c r="AG1287" s="370">
        <f t="shared" ref="AG1287:AH1287" si="1695">AG117*100/AG$5</f>
        <v>1.2476984212909377</v>
      </c>
      <c r="AH1287" s="370">
        <f t="shared" si="1695"/>
        <v>1.096834970202585</v>
      </c>
      <c r="AI1287" s="370">
        <f t="shared" ref="AI1287:AJ1287" si="1696">AI117*100/AI$5</f>
        <v>1.4858286400592153</v>
      </c>
      <c r="AJ1287" s="370">
        <f t="shared" si="1696"/>
        <v>1.0424760354787661</v>
      </c>
      <c r="AK1287" s="370">
        <f t="shared" ref="AK1287:AL1287" si="1697">AK117*100/AK$5</f>
        <v>1.4176257603609594</v>
      </c>
      <c r="AL1287" s="370">
        <f t="shared" si="1697"/>
        <v>0.99594365438019583</v>
      </c>
      <c r="AM1287" s="370">
        <f t="shared" ref="AM1287:AN1287" si="1698">AM117*100/AM$5</f>
        <v>1.3130356703758637</v>
      </c>
      <c r="AN1287" s="370">
        <f t="shared" si="1698"/>
        <v>1.0770415722609827</v>
      </c>
      <c r="AO1287" s="370">
        <f t="shared" ref="AO1287:AT1287" si="1699">AO117*100/AO$5</f>
        <v>1.0130615946244588</v>
      </c>
      <c r="AP1287" s="370">
        <f t="shared" si="1699"/>
        <v>0.98978356523560818</v>
      </c>
      <c r="AQ1287" s="370">
        <f t="shared" si="1699"/>
        <v>1.1960255069334322</v>
      </c>
      <c r="AR1287" s="370">
        <f t="shared" si="1699"/>
        <v>0.96301459348441454</v>
      </c>
      <c r="AS1287" s="370">
        <f t="shared" si="1699"/>
        <v>1.2037742819713064</v>
      </c>
      <c r="AT1287" s="370">
        <f t="shared" si="1699"/>
        <v>1.2029938517312939</v>
      </c>
      <c r="AU1287" s="370">
        <f t="shared" ref="AU1287:AV1287" si="1700">AU117*100/AU$5</f>
        <v>1.3763341645465399</v>
      </c>
      <c r="AV1287" s="370">
        <f t="shared" si="1700"/>
        <v>1.0042618381121242</v>
      </c>
      <c r="AW1287" s="370">
        <f t="shared" ref="AW1287:AX1287" si="1701">AW117*100/AW$5</f>
        <v>0.59852554380680678</v>
      </c>
      <c r="AX1287" s="370">
        <f t="shared" si="1701"/>
        <v>1.2470449535901467</v>
      </c>
      <c r="AY1287" s="370">
        <f t="shared" ref="AY1287:BA1287" si="1702">AY117*100/AY$5</f>
        <v>0.62228165735714802</v>
      </c>
      <c r="AZ1287" s="370">
        <f t="shared" si="1702"/>
        <v>0.87725794302347238</v>
      </c>
      <c r="BA1287" s="370">
        <f t="shared" si="1702"/>
        <v>0.72367354657445415</v>
      </c>
      <c r="BB1287" s="667"/>
    </row>
    <row r="1288" spans="1:54" s="325" customFormat="1" ht="13.8">
      <c r="A1288" s="327"/>
      <c r="B1288" s="327" t="s">
        <v>289</v>
      </c>
      <c r="C1288" s="370">
        <f t="shared" ref="C1288:AF1288" si="1703">C118*100/C$5</f>
        <v>0.48273301151132569</v>
      </c>
      <c r="D1288" s="370">
        <f t="shared" si="1703"/>
        <v>0.28721159384354716</v>
      </c>
      <c r="E1288" s="370">
        <f t="shared" si="1703"/>
        <v>0.68985168021046506</v>
      </c>
      <c r="F1288" s="370">
        <f t="shared" si="1703"/>
        <v>0.65508749563101709</v>
      </c>
      <c r="G1288" s="370">
        <f t="shared" si="1703"/>
        <v>0.899069427091441</v>
      </c>
      <c r="H1288" s="370">
        <f t="shared" si="1703"/>
        <v>0.66844130241887423</v>
      </c>
      <c r="I1288" s="370">
        <f t="shared" si="1703"/>
        <v>1.1035441083895388</v>
      </c>
      <c r="J1288" s="370">
        <f t="shared" si="1703"/>
        <v>0.81829783400546141</v>
      </c>
      <c r="K1288" s="370">
        <f t="shared" si="1703"/>
        <v>0.65465234762608582</v>
      </c>
      <c r="L1288" s="370">
        <f t="shared" si="1703"/>
        <v>0.62625889551771108</v>
      </c>
      <c r="M1288" s="370">
        <f t="shared" si="1703"/>
        <v>0.98988585636656656</v>
      </c>
      <c r="N1288" s="370">
        <f t="shared" si="1703"/>
        <v>0.38370598212512236</v>
      </c>
      <c r="O1288" s="370">
        <f t="shared" si="1703"/>
        <v>0.79692954385313175</v>
      </c>
      <c r="P1288" s="370">
        <f t="shared" si="1703"/>
        <v>0.84138445517208671</v>
      </c>
      <c r="Q1288" s="370">
        <f t="shared" si="1703"/>
        <v>0.51894875047288425</v>
      </c>
      <c r="R1288" s="370">
        <f t="shared" si="1703"/>
        <v>0.89921155835782074</v>
      </c>
      <c r="S1288" s="370">
        <f t="shared" si="1703"/>
        <v>1.0085695680018114</v>
      </c>
      <c r="T1288" s="370">
        <f t="shared" si="1703"/>
        <v>1.3133549042025643</v>
      </c>
      <c r="U1288" s="370">
        <f t="shared" si="1703"/>
        <v>0.89516799636656308</v>
      </c>
      <c r="V1288" s="370">
        <f t="shared" si="1703"/>
        <v>0.25292409335244204</v>
      </c>
      <c r="W1288" s="370">
        <f t="shared" si="1703"/>
        <v>1.0099409554482017</v>
      </c>
      <c r="X1288" s="370">
        <f t="shared" si="1703"/>
        <v>0.39977118115115068</v>
      </c>
      <c r="Y1288" s="370">
        <f t="shared" si="1703"/>
        <v>0.41861084459814335</v>
      </c>
      <c r="Z1288" s="370">
        <f t="shared" si="1703"/>
        <v>0.48422995242555478</v>
      </c>
      <c r="AA1288" s="370">
        <f t="shared" si="1703"/>
        <v>1.0249916413923019</v>
      </c>
      <c r="AB1288" s="370">
        <f t="shared" si="1703"/>
        <v>0.47006900681993291</v>
      </c>
      <c r="AC1288" s="370">
        <f t="shared" si="1703"/>
        <v>0.5398173619853065</v>
      </c>
      <c r="AD1288" s="370">
        <f t="shared" si="1703"/>
        <v>0.7271484807360995</v>
      </c>
      <c r="AE1288" s="370">
        <f t="shared" si="1703"/>
        <v>0.8231460095690083</v>
      </c>
      <c r="AF1288" s="370">
        <f t="shared" si="1703"/>
        <v>0.85363533951098092</v>
      </c>
      <c r="AG1288" s="370">
        <f t="shared" ref="AG1288:AH1288" si="1704">AG118*100/AG$5</f>
        <v>0.4798296320190012</v>
      </c>
      <c r="AH1288" s="370">
        <f t="shared" si="1704"/>
        <v>0.48419824599984712</v>
      </c>
      <c r="AI1288" s="370">
        <f t="shared" ref="AI1288:AJ1288" si="1705">AI118*100/AI$5</f>
        <v>0.63839575644373325</v>
      </c>
      <c r="AJ1288" s="370">
        <f t="shared" si="1705"/>
        <v>0.49198817182339294</v>
      </c>
      <c r="AK1288" s="370">
        <f t="shared" ref="AK1288:AL1288" si="1706">AK118*100/AK$5</f>
        <v>0.92122097339452724</v>
      </c>
      <c r="AL1288" s="370">
        <f t="shared" si="1706"/>
        <v>0.55102009340066582</v>
      </c>
      <c r="AM1288" s="370">
        <f t="shared" ref="AM1288:AN1288" si="1707">AM118*100/AM$5</f>
        <v>0.81831536963458051</v>
      </c>
      <c r="AN1288" s="370">
        <f t="shared" si="1707"/>
        <v>0.68025182835290599</v>
      </c>
      <c r="AO1288" s="370">
        <f t="shared" ref="AO1288:AT1288" si="1708">AO118*100/AO$5</f>
        <v>0.37873899869334693</v>
      </c>
      <c r="AP1288" s="370">
        <f t="shared" si="1708"/>
        <v>0.45409087882811305</v>
      </c>
      <c r="AQ1288" s="370">
        <f t="shared" si="1708"/>
        <v>0.73696818381186946</v>
      </c>
      <c r="AR1288" s="370">
        <f t="shared" si="1708"/>
        <v>0.51325763585625428</v>
      </c>
      <c r="AS1288" s="370">
        <f t="shared" si="1708"/>
        <v>0.82622576757109867</v>
      </c>
      <c r="AT1288" s="370">
        <f t="shared" si="1708"/>
        <v>0.44702440961977685</v>
      </c>
      <c r="AU1288" s="370">
        <f t="shared" ref="AU1288:AV1288" si="1709">AU118*100/AU$5</f>
        <v>0.80675387389693065</v>
      </c>
      <c r="AV1288" s="370">
        <f t="shared" si="1709"/>
        <v>0.5992105962793044</v>
      </c>
      <c r="AW1288" s="370">
        <f t="shared" ref="AW1288:AX1288" si="1710">AW118*100/AW$5</f>
        <v>0.17207733669887262</v>
      </c>
      <c r="AX1288" s="370">
        <f t="shared" si="1710"/>
        <v>0.64913686347395294</v>
      </c>
      <c r="AY1288" s="370">
        <f t="shared" ref="AY1288:BA1288" si="1711">AY118*100/AY$5</f>
        <v>0.33931166811797864</v>
      </c>
      <c r="AZ1288" s="370">
        <f t="shared" si="1711"/>
        <v>0.4388148837630127</v>
      </c>
      <c r="BA1288" s="370">
        <f t="shared" si="1711"/>
        <v>0.34096482186497318</v>
      </c>
      <c r="BB1288" s="667"/>
    </row>
    <row r="1289" spans="1:54" s="325" customFormat="1" ht="13.8">
      <c r="A1289" s="329"/>
      <c r="B1289" s="329" t="s">
        <v>290</v>
      </c>
      <c r="C1289" s="370">
        <f t="shared" ref="C1289:AF1289" si="1712">C119*100/C$5</f>
        <v>0.13203913678011037</v>
      </c>
      <c r="D1289" s="370">
        <f t="shared" si="1712"/>
        <v>0.12096291647187764</v>
      </c>
      <c r="E1289" s="370">
        <f t="shared" si="1712"/>
        <v>0.15634201456680918</v>
      </c>
      <c r="F1289" s="370">
        <f t="shared" si="1712"/>
        <v>0.13908762040197042</v>
      </c>
      <c r="G1289" s="370">
        <f t="shared" si="1712"/>
        <v>0.13647811044188807</v>
      </c>
      <c r="H1289" s="370">
        <f t="shared" si="1712"/>
        <v>0.11869552315704004</v>
      </c>
      <c r="I1289" s="370">
        <f t="shared" si="1712"/>
        <v>0.13648632352458506</v>
      </c>
      <c r="J1289" s="370">
        <f t="shared" si="1712"/>
        <v>0.15927556788651498</v>
      </c>
      <c r="K1289" s="370">
        <f t="shared" si="1712"/>
        <v>0.13834606998678925</v>
      </c>
      <c r="L1289" s="370">
        <f t="shared" si="1712"/>
        <v>0.12385206563843415</v>
      </c>
      <c r="M1289" s="370">
        <f t="shared" si="1712"/>
        <v>0.11878970648050606</v>
      </c>
      <c r="N1289" s="370">
        <f t="shared" si="1712"/>
        <v>0.12659853422981746</v>
      </c>
      <c r="O1289" s="370">
        <f t="shared" si="1712"/>
        <v>0.11944252081057781</v>
      </c>
      <c r="P1289" s="370">
        <f t="shared" si="1712"/>
        <v>0.12906230393245466</v>
      </c>
      <c r="Q1289" s="370">
        <f t="shared" si="1712"/>
        <v>0.13024294618526544</v>
      </c>
      <c r="R1289" s="370">
        <f t="shared" si="1712"/>
        <v>0.10259051938299503</v>
      </c>
      <c r="S1289" s="370">
        <f t="shared" si="1712"/>
        <v>0.12931563991409251</v>
      </c>
      <c r="T1289" s="370">
        <f t="shared" si="1712"/>
        <v>0.10465694848257628</v>
      </c>
      <c r="U1289" s="370">
        <f t="shared" si="1712"/>
        <v>8.3238434282546486E-2</v>
      </c>
      <c r="V1289" s="370">
        <f t="shared" si="1712"/>
        <v>0.12457078974686576</v>
      </c>
      <c r="W1289" s="370">
        <f t="shared" si="1712"/>
        <v>9.4600107353730548E-2</v>
      </c>
      <c r="X1289" s="370">
        <f t="shared" si="1712"/>
        <v>9.1535812093895136E-2</v>
      </c>
      <c r="Y1289" s="370">
        <f t="shared" si="1712"/>
        <v>8.5674644873911063E-2</v>
      </c>
      <c r="Z1289" s="370">
        <f t="shared" si="1712"/>
        <v>0.11327911268559133</v>
      </c>
      <c r="AA1289" s="370">
        <f t="shared" si="1712"/>
        <v>0.10804642064961273</v>
      </c>
      <c r="AB1289" s="370">
        <f t="shared" si="1712"/>
        <v>0.10337564809549925</v>
      </c>
      <c r="AC1289" s="370">
        <f t="shared" si="1712"/>
        <v>0.10367608644943141</v>
      </c>
      <c r="AD1289" s="370">
        <f t="shared" si="1712"/>
        <v>0.11341142198994537</v>
      </c>
      <c r="AE1289" s="370">
        <f t="shared" si="1712"/>
        <v>0.11912969881315756</v>
      </c>
      <c r="AF1289" s="370">
        <f t="shared" si="1712"/>
        <v>0.11781914064998122</v>
      </c>
      <c r="AG1289" s="370">
        <f t="shared" ref="AG1289:AH1289" si="1713">AG119*100/AG$5</f>
        <v>0.13222567358265722</v>
      </c>
      <c r="AH1289" s="370">
        <f t="shared" si="1713"/>
        <v>0.10964450537538815</v>
      </c>
      <c r="AI1289" s="370">
        <f t="shared" ref="AI1289:AJ1289" si="1714">AI119*100/AI$5</f>
        <v>0.10136209507440981</v>
      </c>
      <c r="AJ1289" s="370">
        <f t="shared" si="1714"/>
        <v>0.11898059243905891</v>
      </c>
      <c r="AK1289" s="370">
        <f t="shared" ref="AK1289:AL1289" si="1715">AK119*100/AK$5</f>
        <v>0.10841561605751407</v>
      </c>
      <c r="AL1289" s="370">
        <f t="shared" si="1715"/>
        <v>0.13852619171895056</v>
      </c>
      <c r="AM1289" s="370">
        <f t="shared" ref="AM1289:AN1289" si="1716">AM119*100/AM$5</f>
        <v>0.11849699084402125</v>
      </c>
      <c r="AN1289" s="370">
        <f t="shared" si="1716"/>
        <v>0.13195015053180281</v>
      </c>
      <c r="AO1289" s="370">
        <f t="shared" ref="AO1289:AT1289" si="1717">AO119*100/AO$5</f>
        <v>0.17329195481081736</v>
      </c>
      <c r="AP1289" s="370">
        <f t="shared" si="1717"/>
        <v>0.12785793686508931</v>
      </c>
      <c r="AQ1289" s="370">
        <f t="shared" si="1717"/>
        <v>0.13478862309794529</v>
      </c>
      <c r="AR1289" s="370">
        <f t="shared" si="1717"/>
        <v>0.11824767307035081</v>
      </c>
      <c r="AS1289" s="370">
        <f t="shared" si="1717"/>
        <v>0.12063575645236747</v>
      </c>
      <c r="AT1289" s="370">
        <f t="shared" si="1717"/>
        <v>0.11710827718879545</v>
      </c>
      <c r="AU1289" s="370">
        <f t="shared" ref="AU1289:AV1289" si="1718">AU119*100/AU$5</f>
        <v>0.10907358173194301</v>
      </c>
      <c r="AV1289" s="370">
        <f t="shared" si="1718"/>
        <v>8.5459862681679682E-2</v>
      </c>
      <c r="AW1289" s="370">
        <f t="shared" ref="AW1289:AX1289" si="1719">AW119*100/AW$5</f>
        <v>0.10231177549873262</v>
      </c>
      <c r="AX1289" s="370">
        <f t="shared" si="1719"/>
        <v>0.12400778404134914</v>
      </c>
      <c r="AY1289" s="370">
        <f t="shared" ref="AY1289:BA1289" si="1720">AY119*100/AY$5</f>
        <v>0.1140309704330912</v>
      </c>
      <c r="AZ1289" s="370">
        <f t="shared" si="1720"/>
        <v>0.11749654280676064</v>
      </c>
      <c r="BA1289" s="370">
        <f t="shared" si="1720"/>
        <v>0.1192052085584612</v>
      </c>
      <c r="BB1289" s="667"/>
    </row>
    <row r="1290" spans="1:54" s="325" customFormat="1" ht="13.8">
      <c r="A1290" s="327"/>
      <c r="B1290" s="327" t="s">
        <v>291</v>
      </c>
      <c r="C1290" s="370">
        <f t="shared" ref="C1290:AF1290" si="1721">C120*100/C$5</f>
        <v>0.26135804281556835</v>
      </c>
      <c r="D1290" s="370">
        <f t="shared" si="1721"/>
        <v>0.48002045607754718</v>
      </c>
      <c r="E1290" s="370">
        <f t="shared" si="1721"/>
        <v>0.36232411057169639</v>
      </c>
      <c r="F1290" s="370">
        <f t="shared" si="1721"/>
        <v>0.53975434518844012</v>
      </c>
      <c r="G1290" s="370">
        <f t="shared" si="1721"/>
        <v>0.86024471401531466</v>
      </c>
      <c r="H1290" s="370">
        <f t="shared" si="1721"/>
        <v>0.63322394939425797</v>
      </c>
      <c r="I1290" s="370">
        <f t="shared" si="1721"/>
        <v>0.77790935110175552</v>
      </c>
      <c r="J1290" s="370">
        <f t="shared" si="1721"/>
        <v>0.65920462880258113</v>
      </c>
      <c r="K1290" s="370">
        <f t="shared" si="1721"/>
        <v>0.71236847608625786</v>
      </c>
      <c r="L1290" s="370">
        <f t="shared" si="1721"/>
        <v>0.54814585375522806</v>
      </c>
      <c r="M1290" s="370">
        <f t="shared" si="1721"/>
        <v>0.49770844785421198</v>
      </c>
      <c r="N1290" s="370">
        <f t="shared" si="1721"/>
        <v>0.6498784005303897</v>
      </c>
      <c r="O1290" s="370">
        <f t="shared" si="1721"/>
        <v>0.46529282194059773</v>
      </c>
      <c r="P1290" s="370">
        <f t="shared" si="1721"/>
        <v>0.65954157656094015</v>
      </c>
      <c r="Q1290" s="370">
        <f t="shared" si="1721"/>
        <v>0.83680789468892813</v>
      </c>
      <c r="R1290" s="370">
        <f t="shared" si="1721"/>
        <v>0.66831762860143629</v>
      </c>
      <c r="S1290" s="370">
        <f t="shared" si="1721"/>
        <v>0.84405604396577716</v>
      </c>
      <c r="T1290" s="370">
        <f t="shared" si="1721"/>
        <v>0.89533937791158769</v>
      </c>
      <c r="U1290" s="370">
        <f t="shared" si="1721"/>
        <v>1.1689281026980274</v>
      </c>
      <c r="V1290" s="370">
        <f t="shared" si="1721"/>
        <v>0.5011830862791411</v>
      </c>
      <c r="W1290" s="370">
        <f t="shared" si="1721"/>
        <v>1.1590338164251208</v>
      </c>
      <c r="X1290" s="370">
        <f t="shared" si="1721"/>
        <v>0.39509718803474303</v>
      </c>
      <c r="Y1290" s="370">
        <f t="shared" si="1721"/>
        <v>0.38815221971133818</v>
      </c>
      <c r="Z1290" s="370">
        <f t="shared" si="1721"/>
        <v>0.36617484767831143</v>
      </c>
      <c r="AA1290" s="370">
        <f t="shared" si="1721"/>
        <v>0.56393798826380015</v>
      </c>
      <c r="AB1290" s="370">
        <f t="shared" si="1721"/>
        <v>0.40626882042413454</v>
      </c>
      <c r="AC1290" s="370">
        <f t="shared" si="1721"/>
        <v>0.43255560203650834</v>
      </c>
      <c r="AD1290" s="370">
        <f t="shared" si="1721"/>
        <v>0.54050889164797866</v>
      </c>
      <c r="AE1290" s="370">
        <f t="shared" si="1721"/>
        <v>0.71915390319273109</v>
      </c>
      <c r="AF1290" s="370">
        <f t="shared" si="1721"/>
        <v>0.421590828964651</v>
      </c>
      <c r="AG1290" s="370">
        <f t="shared" ref="AG1290:AH1290" si="1722">AG120*100/AG$5</f>
        <v>0.63564311568927934</v>
      </c>
      <c r="AH1290" s="370">
        <f t="shared" si="1722"/>
        <v>0.50295322718247937</v>
      </c>
      <c r="AI1290" s="370">
        <f t="shared" ref="AI1290:AJ1290" si="1723">AI120*100/AI$5</f>
        <v>0.74607078854107245</v>
      </c>
      <c r="AJ1290" s="370">
        <f t="shared" si="1723"/>
        <v>0.43150727121631449</v>
      </c>
      <c r="AK1290" s="370">
        <f t="shared" ref="AK1290:AL1290" si="1724">AK120*100/AK$5</f>
        <v>0.38802814129571084</v>
      </c>
      <c r="AL1290" s="370">
        <f t="shared" si="1724"/>
        <v>0.30639736926057942</v>
      </c>
      <c r="AM1290" s="370">
        <f t="shared" ref="AM1290:AN1290" si="1725">AM120*100/AM$5</f>
        <v>0.37622330989726183</v>
      </c>
      <c r="AN1290" s="370">
        <f t="shared" si="1725"/>
        <v>0.26483959337627394</v>
      </c>
      <c r="AO1290" s="370">
        <f t="shared" ref="AO1290:AT1290" si="1726">AO120*100/AO$5</f>
        <v>0.46099538334718965</v>
      </c>
      <c r="AP1290" s="370">
        <f t="shared" si="1726"/>
        <v>0.40783474954240595</v>
      </c>
      <c r="AQ1290" s="370">
        <f t="shared" si="1726"/>
        <v>0.32426870002361752</v>
      </c>
      <c r="AR1290" s="370">
        <f t="shared" si="1726"/>
        <v>0.33150928455780954</v>
      </c>
      <c r="AS1290" s="370">
        <f t="shared" si="1726"/>
        <v>0.2569127579478403</v>
      </c>
      <c r="AT1290" s="370">
        <f t="shared" si="1726"/>
        <v>0.63886116492272171</v>
      </c>
      <c r="AU1290" s="370">
        <f t="shared" ref="AU1290:AV1290" si="1727">AU120*100/AU$5</f>
        <v>0.46050670891766615</v>
      </c>
      <c r="AV1290" s="370">
        <f t="shared" si="1727"/>
        <v>0.31959137915114</v>
      </c>
      <c r="AW1290" s="370">
        <f t="shared" ref="AW1290:AX1290" si="1728">AW120*100/AW$5</f>
        <v>0.32413643160920153</v>
      </c>
      <c r="AX1290" s="370">
        <f t="shared" si="1728"/>
        <v>0.47386615355927275</v>
      </c>
      <c r="AY1290" s="370">
        <f t="shared" ref="AY1290:BA1290" si="1729">AY120*100/AY$5</f>
        <v>0.16891034619596182</v>
      </c>
      <c r="AZ1290" s="370">
        <f t="shared" si="1729"/>
        <v>0.32097750182891177</v>
      </c>
      <c r="BA1290" s="370">
        <f t="shared" si="1729"/>
        <v>0.26350351615101991</v>
      </c>
      <c r="BB1290" s="667"/>
    </row>
    <row r="1291" spans="1:54" s="325" customFormat="1" ht="13.8">
      <c r="A1291" s="329"/>
      <c r="B1291" s="329" t="s">
        <v>292</v>
      </c>
      <c r="C1291" s="370">
        <f t="shared" ref="C1291:AF1291" si="1730">C121*100/C$5</f>
        <v>0.57798426583994689</v>
      </c>
      <c r="D1291" s="370">
        <f t="shared" si="1730"/>
        <v>0.53344215691085684</v>
      </c>
      <c r="E1291" s="370">
        <f t="shared" si="1730"/>
        <v>0.45634563221361574</v>
      </c>
      <c r="F1291" s="370">
        <f t="shared" si="1730"/>
        <v>0.45609382135838777</v>
      </c>
      <c r="G1291" s="370">
        <f t="shared" si="1730"/>
        <v>0.51636868391248092</v>
      </c>
      <c r="H1291" s="370">
        <f t="shared" si="1730"/>
        <v>0.46735456446967633</v>
      </c>
      <c r="I1291" s="370">
        <f t="shared" si="1730"/>
        <v>0.43744954597369035</v>
      </c>
      <c r="J1291" s="370">
        <f t="shared" si="1730"/>
        <v>0.45036288350416465</v>
      </c>
      <c r="K1291" s="370">
        <f t="shared" si="1730"/>
        <v>0.38333553708761509</v>
      </c>
      <c r="L1291" s="370">
        <f t="shared" si="1730"/>
        <v>0.43874244324049022</v>
      </c>
      <c r="M1291" s="370">
        <f t="shared" si="1730"/>
        <v>0.36815448788532196</v>
      </c>
      <c r="N1291" s="370">
        <f t="shared" si="1730"/>
        <v>0.38241733435654929</v>
      </c>
      <c r="O1291" s="370">
        <f t="shared" si="1730"/>
        <v>0.46456599118515812</v>
      </c>
      <c r="P1291" s="370">
        <f t="shared" si="1730"/>
        <v>0.42353823896577675</v>
      </c>
      <c r="Q1291" s="370">
        <f t="shared" si="1730"/>
        <v>0.45611330610329209</v>
      </c>
      <c r="R1291" s="370">
        <f t="shared" si="1730"/>
        <v>0.39931119037197982</v>
      </c>
      <c r="S1291" s="370">
        <f t="shared" si="1730"/>
        <v>0.43808657524202393</v>
      </c>
      <c r="T1291" s="370">
        <f t="shared" si="1730"/>
        <v>0.39230028543917345</v>
      </c>
      <c r="U1291" s="370">
        <f t="shared" si="1730"/>
        <v>0.37428074311800991</v>
      </c>
      <c r="V1291" s="370">
        <f t="shared" si="1730"/>
        <v>0.39123801678595593</v>
      </c>
      <c r="W1291" s="370">
        <f t="shared" si="1730"/>
        <v>0.40227589908749328</v>
      </c>
      <c r="X1291" s="370">
        <f t="shared" si="1730"/>
        <v>0.39584171791169293</v>
      </c>
      <c r="Y1291" s="370">
        <f t="shared" si="1730"/>
        <v>0.41872799315540032</v>
      </c>
      <c r="Z1291" s="370">
        <f t="shared" si="1730"/>
        <v>0.42552698203670558</v>
      </c>
      <c r="AA1291" s="370">
        <f t="shared" si="1730"/>
        <v>0.43047822354371612</v>
      </c>
      <c r="AB1291" s="370">
        <f t="shared" si="1730"/>
        <v>0.45400330398328492</v>
      </c>
      <c r="AC1291" s="370">
        <f t="shared" si="1730"/>
        <v>0.40622210741212689</v>
      </c>
      <c r="AD1291" s="370">
        <f t="shared" si="1730"/>
        <v>0.41221923855539194</v>
      </c>
      <c r="AE1291" s="370">
        <f t="shared" si="1730"/>
        <v>0.45889769155657417</v>
      </c>
      <c r="AF1291" s="370">
        <f t="shared" si="1730"/>
        <v>0.48587072198454334</v>
      </c>
      <c r="AG1291" s="370">
        <f t="shared" ref="AG1291:AH1291" si="1731">AG121*100/AG$5</f>
        <v>0.49623692578657347</v>
      </c>
      <c r="AH1291" s="370">
        <f t="shared" si="1731"/>
        <v>0.47714075827831609</v>
      </c>
      <c r="AI1291" s="370">
        <f t="shared" ref="AI1291:AJ1291" si="1732">AI121*100/AI$5</f>
        <v>0.44324709072242885</v>
      </c>
      <c r="AJ1291" s="370">
        <f t="shared" si="1732"/>
        <v>0.47278845769380812</v>
      </c>
      <c r="AK1291" s="370">
        <f t="shared" ref="AK1291:AL1291" si="1733">AK121*100/AK$5</f>
        <v>0.45552485122080583</v>
      </c>
      <c r="AL1291" s="370">
        <f t="shared" si="1733"/>
        <v>0.47589205915754323</v>
      </c>
      <c r="AM1291" s="370">
        <f t="shared" ref="AM1291:AN1291" si="1734">AM121*100/AM$5</f>
        <v>0.56288852270413481</v>
      </c>
      <c r="AN1291" s="370">
        <f t="shared" si="1734"/>
        <v>0.50938230503967075</v>
      </c>
      <c r="AO1291" s="370">
        <f t="shared" ref="AO1291:AT1291" si="1735">AO121*100/AO$5</f>
        <v>0.43881824406417758</v>
      </c>
      <c r="AP1291" s="370">
        <f t="shared" si="1735"/>
        <v>0.42725047223429652</v>
      </c>
      <c r="AQ1291" s="370">
        <f t="shared" si="1735"/>
        <v>0.36968183811869498</v>
      </c>
      <c r="AR1291" s="370">
        <f t="shared" si="1735"/>
        <v>0.42973290688305776</v>
      </c>
      <c r="AS1291" s="370">
        <f t="shared" si="1735"/>
        <v>0.45465772921678405</v>
      </c>
      <c r="AT1291" s="370">
        <f t="shared" si="1735"/>
        <v>0.36940104451561978</v>
      </c>
      <c r="AU1291" s="370">
        <f t="shared" ref="AU1291:AV1291" si="1736">AU121*100/AU$5</f>
        <v>0.35476696003273217</v>
      </c>
      <c r="AV1291" s="370">
        <f t="shared" si="1736"/>
        <v>0.3357041886487736</v>
      </c>
      <c r="AW1291" s="370">
        <f t="shared" ref="AW1291:AX1291" si="1737">AW121*100/AW$5</f>
        <v>0.35297065405296485</v>
      </c>
      <c r="AX1291" s="370">
        <f t="shared" si="1737"/>
        <v>0.38769935677152173</v>
      </c>
      <c r="AY1291" s="370">
        <f t="shared" ref="AY1291:BA1291" si="1738">AY121*100/AY$5</f>
        <v>0.33306103911259421</v>
      </c>
      <c r="AZ1291" s="370">
        <f t="shared" si="1738"/>
        <v>0.32026483819901841</v>
      </c>
      <c r="BA1291" s="370">
        <f t="shared" si="1738"/>
        <v>0.32893779820784358</v>
      </c>
      <c r="BB1291" s="667"/>
    </row>
    <row r="1292" spans="1:54" s="325" customFormat="1" ht="13.8">
      <c r="A1292" s="327"/>
      <c r="B1292" s="327" t="s">
        <v>293</v>
      </c>
      <c r="C1292" s="370">
        <f t="shared" ref="C1292:AF1292" si="1739">C122*100/C$5</f>
        <v>1.3385262394321196E-3</v>
      </c>
      <c r="D1292" s="370">
        <f t="shared" si="1739"/>
        <v>6.4570951853315463E-4</v>
      </c>
      <c r="E1292" s="370">
        <f t="shared" si="1739"/>
        <v>6.7131590224297837E-4</v>
      </c>
      <c r="F1292" s="370">
        <f t="shared" si="1739"/>
        <v>9.9976725418322626E-4</v>
      </c>
      <c r="G1292" s="370">
        <f t="shared" si="1739"/>
        <v>5.9161467544573544E-4</v>
      </c>
      <c r="H1292" s="370">
        <f t="shared" si="1739"/>
        <v>8.6956427221274765E-4</v>
      </c>
      <c r="I1292" s="370">
        <f t="shared" si="1739"/>
        <v>6.638081122514269E-4</v>
      </c>
      <c r="J1292" s="370">
        <f t="shared" si="1739"/>
        <v>5.1061551417705745E-4</v>
      </c>
      <c r="K1292" s="370">
        <f t="shared" si="1739"/>
        <v>5.8853971917238756E-4</v>
      </c>
      <c r="L1292" s="370">
        <f t="shared" si="1739"/>
        <v>1.1739532288003237E-3</v>
      </c>
      <c r="M1292" s="370">
        <f t="shared" si="1739"/>
        <v>7.2328976008904119E-4</v>
      </c>
      <c r="N1292" s="370">
        <f t="shared" si="1739"/>
        <v>7.5541420916352985E-4</v>
      </c>
      <c r="O1292" s="370">
        <f t="shared" si="1739"/>
        <v>1.5344204837058678E-3</v>
      </c>
      <c r="P1292" s="370">
        <f t="shared" si="1739"/>
        <v>1.5523698434909349E-3</v>
      </c>
      <c r="Q1292" s="370">
        <f t="shared" si="1739"/>
        <v>2.3467197510858634E-3</v>
      </c>
      <c r="R1292" s="370">
        <f t="shared" si="1739"/>
        <v>7.3962630598427292E-4</v>
      </c>
      <c r="S1292" s="370">
        <f t="shared" si="1739"/>
        <v>1.3093304815601982E-3</v>
      </c>
      <c r="T1292" s="370">
        <f t="shared" si="1739"/>
        <v>1.1428995934134698E-3</v>
      </c>
      <c r="U1292" s="370">
        <f t="shared" si="1739"/>
        <v>6.6791120788402389E-4</v>
      </c>
      <c r="V1292" s="370">
        <f t="shared" si="1739"/>
        <v>1.3448938164303996E-3</v>
      </c>
      <c r="W1292" s="370">
        <f t="shared" si="1739"/>
        <v>8.5882984433709067E-4</v>
      </c>
      <c r="X1292" s="370">
        <f t="shared" si="1739"/>
        <v>1.1167948154248389E-3</v>
      </c>
      <c r="Y1292" s="370">
        <f t="shared" si="1739"/>
        <v>9.7623797714119253E-4</v>
      </c>
      <c r="Z1292" s="370">
        <f t="shared" si="1739"/>
        <v>0</v>
      </c>
      <c r="AA1292" s="370">
        <f t="shared" si="1739"/>
        <v>1.2706672035235603E-3</v>
      </c>
      <c r="AB1292" s="370">
        <f t="shared" si="1739"/>
        <v>2.6075224499271577E-3</v>
      </c>
      <c r="AC1292" s="370">
        <f t="shared" si="1739"/>
        <v>6.9400132245807562E-4</v>
      </c>
      <c r="AD1292" s="370">
        <f t="shared" si="1739"/>
        <v>1.3635036590021721E-3</v>
      </c>
      <c r="AE1292" s="370">
        <f t="shared" si="1739"/>
        <v>1.852778240972338E-3</v>
      </c>
      <c r="AF1292" s="370">
        <f t="shared" si="1739"/>
        <v>7.8710073085582442E-3</v>
      </c>
      <c r="AG1292" s="370">
        <f t="shared" ref="AG1292:AH1292" si="1740">AG122*100/AG$5</f>
        <v>1.1421857566087722E-2</v>
      </c>
      <c r="AH1292" s="370">
        <f t="shared" si="1740"/>
        <v>1.1658501816230817E-2</v>
      </c>
      <c r="AI1292" s="370">
        <f t="shared" ref="AI1292:AJ1292" si="1741">AI122*100/AI$5</f>
        <v>1.0416346087833471E-2</v>
      </c>
      <c r="AJ1292" s="370">
        <f t="shared" si="1741"/>
        <v>6.1597581916678999E-3</v>
      </c>
      <c r="AK1292" s="370">
        <f t="shared" ref="AK1292:AL1292" si="1742">AK122*100/AK$5</f>
        <v>2.299252820774022E-3</v>
      </c>
      <c r="AL1292" s="370">
        <f t="shared" si="1742"/>
        <v>1.095870839851059E-3</v>
      </c>
      <c r="AM1292" s="370">
        <f t="shared" ref="AM1292:AN1292" si="1743">AM122*100/AM$5</f>
        <v>9.2720650112692682E-4</v>
      </c>
      <c r="AN1292" s="370">
        <f t="shared" si="1743"/>
        <v>8.1677592405944165E-4</v>
      </c>
      <c r="AO1292" s="370">
        <f t="shared" ref="AO1292:AT1292" si="1744">AO122*100/AO$5</f>
        <v>1.339795377988008E-3</v>
      </c>
      <c r="AP1292" s="370">
        <f t="shared" si="1744"/>
        <v>6.6229574712014638E-4</v>
      </c>
      <c r="AQ1292" s="370">
        <f t="shared" si="1744"/>
        <v>7.4226525861196397E-4</v>
      </c>
      <c r="AR1292" s="370">
        <f t="shared" si="1744"/>
        <v>3.282631269688949E-4</v>
      </c>
      <c r="AS1292" s="370">
        <f t="shared" si="1744"/>
        <v>9.2007323782973126E-4</v>
      </c>
      <c r="AT1292" s="370">
        <f t="shared" si="1744"/>
        <v>3.0295328965195716E-4</v>
      </c>
      <c r="AU1292" s="370">
        <f t="shared" ref="AU1292:AV1292" si="1745">AU122*100/AU$5</f>
        <v>0</v>
      </c>
      <c r="AV1292" s="370">
        <f t="shared" si="1745"/>
        <v>6.1972344221667645E-5</v>
      </c>
      <c r="AW1292" s="370">
        <f t="shared" ref="AW1292:AX1292" si="1746">AW122*100/AW$5</f>
        <v>7.2914125719861277E-4</v>
      </c>
      <c r="AX1292" s="370">
        <f t="shared" si="1746"/>
        <v>3.415251557183948E-4</v>
      </c>
      <c r="AY1292" s="370">
        <f t="shared" ref="AY1292:BA1292" si="1747">AY122*100/AY$5</f>
        <v>0</v>
      </c>
      <c r="AZ1292" s="370">
        <f t="shared" si="1747"/>
        <v>6.1970750425506665E-5</v>
      </c>
      <c r="BA1292" s="370">
        <f t="shared" si="1747"/>
        <v>2.3378663696364151E-4</v>
      </c>
      <c r="BB1292" s="667"/>
    </row>
    <row r="1293" spans="1:54" s="325" customFormat="1" ht="13.8">
      <c r="A1293" s="329"/>
      <c r="B1293" s="329" t="s">
        <v>294</v>
      </c>
      <c r="C1293" s="370">
        <f t="shared" ref="C1293:AF1293" si="1748">C123*100/C$5</f>
        <v>0.56904636482180326</v>
      </c>
      <c r="D1293" s="370">
        <f t="shared" si="1748"/>
        <v>0.52427308174768605</v>
      </c>
      <c r="E1293" s="370">
        <f t="shared" si="1748"/>
        <v>0.4497816545027955</v>
      </c>
      <c r="F1293" s="370">
        <f t="shared" si="1748"/>
        <v>0.44957533886111312</v>
      </c>
      <c r="G1293" s="370">
        <f t="shared" si="1748"/>
        <v>0.50860374129725572</v>
      </c>
      <c r="H1293" s="370">
        <f t="shared" si="1748"/>
        <v>0.46003573184521901</v>
      </c>
      <c r="I1293" s="370">
        <f t="shared" si="1748"/>
        <v>0.43195468993338687</v>
      </c>
      <c r="J1293" s="370">
        <f t="shared" si="1748"/>
        <v>0.4427401233282357</v>
      </c>
      <c r="K1293" s="370">
        <f t="shared" si="1748"/>
        <v>0.37650847634521539</v>
      </c>
      <c r="L1293" s="370">
        <f t="shared" si="1748"/>
        <v>0.4311117472532881</v>
      </c>
      <c r="M1293" s="370">
        <f t="shared" si="1748"/>
        <v>0.35883681391711608</v>
      </c>
      <c r="N1293" s="370">
        <f t="shared" si="1748"/>
        <v>0.37499650065476636</v>
      </c>
      <c r="O1293" s="370">
        <f t="shared" si="1748"/>
        <v>0.45640933492966906</v>
      </c>
      <c r="P1293" s="370">
        <f t="shared" si="1748"/>
        <v>0.41551766144107355</v>
      </c>
      <c r="Q1293" s="370">
        <f t="shared" si="1748"/>
        <v>0.44660504504285803</v>
      </c>
      <c r="R1293" s="370">
        <f t="shared" si="1748"/>
        <v>0.39121880843591655</v>
      </c>
      <c r="S1293" s="370">
        <f t="shared" si="1748"/>
        <v>0.42872871327087314</v>
      </c>
      <c r="T1293" s="370">
        <f t="shared" si="1748"/>
        <v>0.38503470945247353</v>
      </c>
      <c r="U1293" s="370">
        <f t="shared" si="1748"/>
        <v>0.36668325312832911</v>
      </c>
      <c r="V1293" s="370">
        <f t="shared" si="1748"/>
        <v>0.38199187179799693</v>
      </c>
      <c r="W1293" s="370">
        <f t="shared" si="1748"/>
        <v>0.3948040794417606</v>
      </c>
      <c r="X1293" s="370">
        <f t="shared" si="1748"/>
        <v>0.38773461480712745</v>
      </c>
      <c r="Y1293" s="370">
        <f t="shared" si="1748"/>
        <v>0.41095713885735641</v>
      </c>
      <c r="Z1293" s="370">
        <f t="shared" si="1748"/>
        <v>0.41745880127236135</v>
      </c>
      <c r="AA1293" s="370">
        <f t="shared" si="1748"/>
        <v>0.42249684517158376</v>
      </c>
      <c r="AB1293" s="370">
        <f t="shared" si="1748"/>
        <v>0.44281619153682328</v>
      </c>
      <c r="AC1293" s="370">
        <f t="shared" si="1748"/>
        <v>0.39959053921974974</v>
      </c>
      <c r="AD1293" s="370">
        <f t="shared" si="1748"/>
        <v>0.40299553733273019</v>
      </c>
      <c r="AE1293" s="370">
        <f t="shared" si="1748"/>
        <v>0.44813580943347953</v>
      </c>
      <c r="AF1293" s="370">
        <f t="shared" si="1748"/>
        <v>0.47049766083501549</v>
      </c>
      <c r="AG1293" s="370">
        <f t="shared" ref="AG1293:AH1293" si="1749">AG123*100/AG$5</f>
        <v>0.47614636198954619</v>
      </c>
      <c r="AH1293" s="370">
        <f t="shared" si="1749"/>
        <v>0.45780090242262889</v>
      </c>
      <c r="AI1293" s="370">
        <f t="shared" ref="AI1293:AJ1293" si="1750">AI123*100/AI$5</f>
        <v>0.4260837931913396</v>
      </c>
      <c r="AJ1293" s="370">
        <f t="shared" si="1750"/>
        <v>0.45809149078035488</v>
      </c>
      <c r="AK1293" s="370">
        <f t="shared" ref="AK1293:AL1293" si="1751">AK123*100/AK$5</f>
        <v>0.44597710645657473</v>
      </c>
      <c r="AL1293" s="370">
        <f t="shared" si="1751"/>
        <v>0.46740920710091838</v>
      </c>
      <c r="AM1293" s="370">
        <f t="shared" ref="AM1293:AN1293" si="1752">AM123*100/AM$5</f>
        <v>0.55309722205223433</v>
      </c>
      <c r="AN1293" s="370">
        <f t="shared" si="1752"/>
        <v>0.50084699663324961</v>
      </c>
      <c r="AO1293" s="370">
        <f t="shared" ref="AO1293:AT1293" si="1753">AO123*100/AO$5</f>
        <v>0.43095576066177427</v>
      </c>
      <c r="AP1293" s="370">
        <f t="shared" si="1753"/>
        <v>0.41930292326885477</v>
      </c>
      <c r="AQ1293" s="370">
        <f t="shared" si="1753"/>
        <v>0.36033604372617162</v>
      </c>
      <c r="AR1293" s="370">
        <f t="shared" si="1753"/>
        <v>0.42105217085876917</v>
      </c>
      <c r="AS1293" s="370">
        <f t="shared" si="1753"/>
        <v>0.44343991320170628</v>
      </c>
      <c r="AT1293" s="370">
        <f t="shared" si="1753"/>
        <v>0.35714826702302949</v>
      </c>
      <c r="AU1293" s="370">
        <f t="shared" ref="AU1293:AV1293" si="1754">AU123*100/AU$5</f>
        <v>0.34466443625391685</v>
      </c>
      <c r="AV1293" s="370">
        <f t="shared" si="1754"/>
        <v>0.32287591339488841</v>
      </c>
      <c r="AW1293" s="370">
        <f t="shared" ref="AW1293:AX1293" si="1755">AW123*100/AW$5</f>
        <v>0.33898439902851873</v>
      </c>
      <c r="AX1293" s="370">
        <f t="shared" si="1755"/>
        <v>0.37072555653231754</v>
      </c>
      <c r="AY1293" s="370">
        <f t="shared" ref="AY1293:BA1293" si="1756">AY123*100/AY$5</f>
        <v>0.32010101933996227</v>
      </c>
      <c r="AZ1293" s="370">
        <f t="shared" si="1756"/>
        <v>0.30901714699678895</v>
      </c>
      <c r="BA1293" s="370">
        <f t="shared" si="1756"/>
        <v>0.32075526591411613</v>
      </c>
      <c r="BB1293" s="667"/>
    </row>
    <row r="1294" spans="1:54" s="325" customFormat="1" ht="13.8">
      <c r="A1294" s="327"/>
      <c r="B1294" s="327" t="s">
        <v>295</v>
      </c>
      <c r="C1294" s="370">
        <f t="shared" ref="C1294:AF1294" si="1757">C124*100/C$5</f>
        <v>7.5993747787113878E-3</v>
      </c>
      <c r="D1294" s="370">
        <f t="shared" si="1757"/>
        <v>8.5664129458731843E-3</v>
      </c>
      <c r="E1294" s="370">
        <f t="shared" si="1757"/>
        <v>5.8926618085772542E-3</v>
      </c>
      <c r="F1294" s="370">
        <f t="shared" si="1757"/>
        <v>5.5187152430914085E-3</v>
      </c>
      <c r="G1294" s="370">
        <f t="shared" si="1757"/>
        <v>7.1733279397795417E-3</v>
      </c>
      <c r="H1294" s="370">
        <f t="shared" si="1757"/>
        <v>6.4130365075690142E-3</v>
      </c>
      <c r="I1294" s="370">
        <f t="shared" si="1757"/>
        <v>4.8310479280520516E-3</v>
      </c>
      <c r="J1294" s="370">
        <f t="shared" si="1757"/>
        <v>7.1121446617518711E-3</v>
      </c>
      <c r="K1294" s="370">
        <f t="shared" si="1757"/>
        <v>6.1992850419491487E-3</v>
      </c>
      <c r="L1294" s="370">
        <f t="shared" si="1757"/>
        <v>6.4115907111402292E-3</v>
      </c>
      <c r="M1294" s="370">
        <f t="shared" si="1757"/>
        <v>8.5943842081168415E-3</v>
      </c>
      <c r="N1294" s="370">
        <f t="shared" si="1757"/>
        <v>6.7098556225701775E-3</v>
      </c>
      <c r="O1294" s="370">
        <f t="shared" si="1757"/>
        <v>6.6222357717832187E-3</v>
      </c>
      <c r="P1294" s="370">
        <f t="shared" si="1757"/>
        <v>6.4682076812122291E-3</v>
      </c>
      <c r="Q1294" s="370">
        <f t="shared" si="1757"/>
        <v>7.1615413093482393E-3</v>
      </c>
      <c r="R1294" s="370">
        <f t="shared" si="1757"/>
        <v>7.3527556300789481E-3</v>
      </c>
      <c r="S1294" s="370">
        <f t="shared" si="1757"/>
        <v>8.0485314895906296E-3</v>
      </c>
      <c r="T1294" s="370">
        <f t="shared" si="1757"/>
        <v>6.0818585506645347E-3</v>
      </c>
      <c r="U1294" s="370">
        <f t="shared" si="1757"/>
        <v>6.9713232322894999E-3</v>
      </c>
      <c r="V1294" s="370">
        <f t="shared" si="1757"/>
        <v>7.8592232397651472E-3</v>
      </c>
      <c r="W1294" s="370">
        <f t="shared" si="1757"/>
        <v>6.6129898013955989E-3</v>
      </c>
      <c r="X1294" s="370">
        <f t="shared" si="1757"/>
        <v>6.9903082891406591E-3</v>
      </c>
      <c r="Y1294" s="370">
        <f t="shared" si="1757"/>
        <v>6.7946163209027001E-3</v>
      </c>
      <c r="Z1294" s="370">
        <f t="shared" si="1757"/>
        <v>8.0218119093767096E-3</v>
      </c>
      <c r="AA1294" s="370">
        <f t="shared" si="1757"/>
        <v>6.7504195187189139E-3</v>
      </c>
      <c r="AB1294" s="370">
        <f t="shared" si="1757"/>
        <v>8.5795899965345184E-3</v>
      </c>
      <c r="AC1294" s="370">
        <f t="shared" si="1757"/>
        <v>5.9375668699190908E-3</v>
      </c>
      <c r="AD1294" s="370">
        <f t="shared" si="1757"/>
        <v>7.8601975636595801E-3</v>
      </c>
      <c r="AE1294" s="370">
        <f t="shared" si="1757"/>
        <v>8.9091038821223038E-3</v>
      </c>
      <c r="AF1294" s="370">
        <f t="shared" si="1757"/>
        <v>7.5020538409695768E-3</v>
      </c>
      <c r="AG1294" s="370">
        <f t="shared" ref="AG1294:AH1294" si="1758">AG124*100/AG$5</f>
        <v>8.6687062309395418E-3</v>
      </c>
      <c r="AH1294" s="370">
        <f t="shared" si="1758"/>
        <v>7.6813540394564247E-3</v>
      </c>
      <c r="AI1294" s="370">
        <f t="shared" ref="AI1294:AJ1294" si="1759">AI124*100/AI$5</f>
        <v>6.7864072996490802E-3</v>
      </c>
      <c r="AJ1294" s="370">
        <f t="shared" si="1759"/>
        <v>8.5372087217853356E-3</v>
      </c>
      <c r="AK1294" s="370">
        <f t="shared" ref="AK1294:AL1294" si="1760">AK124*100/AK$5</f>
        <v>7.2484919434570869E-3</v>
      </c>
      <c r="AL1294" s="370">
        <f t="shared" si="1760"/>
        <v>7.3463934078904329E-3</v>
      </c>
      <c r="AM1294" s="370">
        <f t="shared" ref="AM1294:AN1294" si="1761">AM124*100/AM$5</f>
        <v>8.864094150773421E-3</v>
      </c>
      <c r="AN1294" s="370">
        <f t="shared" si="1761"/>
        <v>7.7185324823617237E-3</v>
      </c>
      <c r="AO1294" s="370">
        <f t="shared" ref="AO1294:AT1294" si="1762">AO124*100/AO$5</f>
        <v>6.5226880244153027E-3</v>
      </c>
      <c r="AP1294" s="370">
        <f t="shared" si="1762"/>
        <v>7.2503955474205496E-3</v>
      </c>
      <c r="AQ1294" s="370">
        <f t="shared" si="1762"/>
        <v>8.6035291339113997E-3</v>
      </c>
      <c r="AR1294" s="370">
        <f t="shared" si="1762"/>
        <v>8.3524728973196592E-3</v>
      </c>
      <c r="AS1294" s="370">
        <f t="shared" si="1762"/>
        <v>1.0333130209472366E-2</v>
      </c>
      <c r="AT1294" s="370">
        <f t="shared" si="1762"/>
        <v>1.194982420293831E-2</v>
      </c>
      <c r="AU1294" s="370">
        <f t="shared" ref="AU1294:AV1294" si="1763">AU124*100/AU$5</f>
        <v>1.0102523778815344E-2</v>
      </c>
      <c r="AV1294" s="370">
        <f t="shared" si="1763"/>
        <v>1.2766302909663534E-2</v>
      </c>
      <c r="AW1294" s="370">
        <f t="shared" ref="AW1294:AX1294" si="1764">AW124*100/AW$5</f>
        <v>1.3257113767247506E-2</v>
      </c>
      <c r="AX1294" s="370">
        <f t="shared" si="1764"/>
        <v>1.6666427599057666E-2</v>
      </c>
      <c r="AY1294" s="370">
        <f t="shared" ref="AY1294:BA1294" si="1765">AY124*100/AY$5</f>
        <v>1.2960019772631936E-2</v>
      </c>
      <c r="AZ1294" s="370">
        <f t="shared" si="1765"/>
        <v>1.1185720451803953E-2</v>
      </c>
      <c r="BA1294" s="370">
        <f t="shared" si="1765"/>
        <v>7.9227693637678506E-3</v>
      </c>
      <c r="BB1294" s="667"/>
    </row>
    <row r="1295" spans="1:54" s="325" customFormat="1" ht="13.8">
      <c r="A1295" s="329"/>
      <c r="B1295" s="329" t="s">
        <v>296</v>
      </c>
      <c r="C1295" s="370">
        <f t="shared" ref="C1295:AF1295" si="1766">C125*100/C$5</f>
        <v>3.7953695627768805E-2</v>
      </c>
      <c r="D1295" s="370">
        <f t="shared" si="1766"/>
        <v>3.0477489274764898E-2</v>
      </c>
      <c r="E1295" s="370">
        <f t="shared" si="1766"/>
        <v>3.4908426916634872E-2</v>
      </c>
      <c r="F1295" s="370">
        <f t="shared" si="1766"/>
        <v>2.5474069636588603E-2</v>
      </c>
      <c r="G1295" s="370">
        <f t="shared" si="1766"/>
        <v>2.7805889745949563E-2</v>
      </c>
      <c r="H1295" s="370">
        <f t="shared" si="1766"/>
        <v>2.3115916902988875E-2</v>
      </c>
      <c r="I1295" s="370">
        <f t="shared" si="1766"/>
        <v>2.4376509011010732E-2</v>
      </c>
      <c r="J1295" s="370">
        <f t="shared" si="1766"/>
        <v>2.5859028539395264E-2</v>
      </c>
      <c r="K1295" s="370">
        <f t="shared" si="1766"/>
        <v>2.6601995306591918E-2</v>
      </c>
      <c r="L1295" s="370">
        <f t="shared" si="1766"/>
        <v>2.9935807334408253E-2</v>
      </c>
      <c r="M1295" s="370">
        <f t="shared" si="1766"/>
        <v>2.259216838866358E-2</v>
      </c>
      <c r="N1295" s="370">
        <f t="shared" si="1766"/>
        <v>2.6084008281117177E-2</v>
      </c>
      <c r="O1295" s="370">
        <f t="shared" si="1766"/>
        <v>2.4469968766467259E-2</v>
      </c>
      <c r="P1295" s="370">
        <f t="shared" si="1766"/>
        <v>2.9236298719079273E-2</v>
      </c>
      <c r="Q1295" s="370">
        <f t="shared" si="1766"/>
        <v>2.779649084475842E-2</v>
      </c>
      <c r="R1295" s="370">
        <f t="shared" si="1766"/>
        <v>2.6321995007087359E-2</v>
      </c>
      <c r="S1295" s="370">
        <f t="shared" si="1766"/>
        <v>2.5878531870836857E-2</v>
      </c>
      <c r="T1295" s="370">
        <f t="shared" si="1766"/>
        <v>2.8939850418933929E-2</v>
      </c>
      <c r="U1295" s="370">
        <f t="shared" si="1766"/>
        <v>2.3585614528404596E-2</v>
      </c>
      <c r="V1295" s="370">
        <f t="shared" si="1766"/>
        <v>3.0512278460264691E-2</v>
      </c>
      <c r="W1295" s="370">
        <f t="shared" si="1766"/>
        <v>2.3617820719269995E-2</v>
      </c>
      <c r="X1295" s="370">
        <f t="shared" si="1766"/>
        <v>2.4279946542754834E-2</v>
      </c>
      <c r="Y1295" s="370">
        <f t="shared" si="1766"/>
        <v>2.667082153549738E-2</v>
      </c>
      <c r="Z1295" s="370">
        <f t="shared" si="1766"/>
        <v>2.8192263820237221E-2</v>
      </c>
      <c r="AA1295" s="370">
        <f t="shared" si="1766"/>
        <v>2.7756136726967768E-2</v>
      </c>
      <c r="AB1295" s="370">
        <f t="shared" si="1766"/>
        <v>2.6327565381522592E-2</v>
      </c>
      <c r="AC1295" s="370">
        <f t="shared" si="1766"/>
        <v>2.9687834349595457E-2</v>
      </c>
      <c r="AD1295" s="370">
        <f t="shared" si="1766"/>
        <v>2.1334821958504575E-2</v>
      </c>
      <c r="AE1295" s="370">
        <f t="shared" si="1766"/>
        <v>2.9013718837354058E-2</v>
      </c>
      <c r="AF1295" s="370">
        <f t="shared" si="1766"/>
        <v>2.4514908179780366E-2</v>
      </c>
      <c r="AG1295" s="370">
        <f t="shared" ref="AG1295:AH1295" si="1767">AG125*100/AG$5</f>
        <v>2.6080528188363171E-2</v>
      </c>
      <c r="AH1295" s="370">
        <f t="shared" si="1767"/>
        <v>5.7239734669654985E-2</v>
      </c>
      <c r="AI1295" s="370">
        <f t="shared" ref="AI1295:AJ1295" si="1768">AI125*100/AI$5</f>
        <v>3.8785106834622357E-2</v>
      </c>
      <c r="AJ1295" s="370">
        <f t="shared" si="1768"/>
        <v>5.0286680909756659E-2</v>
      </c>
      <c r="AK1295" s="370">
        <f t="shared" ref="AK1295:AL1295" si="1769">AK125*100/AK$5</f>
        <v>5.9663662179746238E-2</v>
      </c>
      <c r="AL1295" s="370">
        <f t="shared" si="1769"/>
        <v>3.9897816132355227E-2</v>
      </c>
      <c r="AM1295" s="370">
        <f t="shared" ref="AM1295:AN1295" si="1770">AM125*100/AM$5</f>
        <v>6.9651752364654748E-2</v>
      </c>
      <c r="AN1295" s="370">
        <f t="shared" si="1770"/>
        <v>5.9012060513294662E-2</v>
      </c>
      <c r="AO1295" s="370">
        <f t="shared" ref="AO1295:AT1295" si="1771">AO125*100/AO$5</f>
        <v>5.6870788018280445E-2</v>
      </c>
      <c r="AP1295" s="370">
        <f t="shared" si="1771"/>
        <v>7.3270824234028822E-2</v>
      </c>
      <c r="AQ1295" s="370">
        <f t="shared" si="1771"/>
        <v>5.934748135902021E-2</v>
      </c>
      <c r="AR1295" s="370">
        <f t="shared" si="1771"/>
        <v>7.4333361418067539E-2</v>
      </c>
      <c r="AS1295" s="370">
        <f t="shared" si="1771"/>
        <v>8.2417329650209384E-2</v>
      </c>
      <c r="AT1295" s="370">
        <f t="shared" si="1771"/>
        <v>5.8099708659919792E-2</v>
      </c>
      <c r="AU1295" s="370">
        <f t="shared" ref="AU1295:AV1295" si="1772">AU125*100/AU$5</f>
        <v>5.5159779832331779E-2</v>
      </c>
      <c r="AV1295" s="370">
        <f t="shared" si="1772"/>
        <v>3.5758042615902229E-2</v>
      </c>
      <c r="AW1295" s="370">
        <f t="shared" ref="AW1295:AX1295" si="1773">AW125*100/AW$5</f>
        <v>5.6873018061491795E-2</v>
      </c>
      <c r="AX1295" s="370">
        <f t="shared" si="1773"/>
        <v>4.9179622423448845E-2</v>
      </c>
      <c r="AY1295" s="370">
        <f t="shared" ref="AY1295:BA1295" si="1774">AY125*100/AY$5</f>
        <v>4.4213164799554089E-2</v>
      </c>
      <c r="AZ1295" s="370">
        <f t="shared" si="1774"/>
        <v>3.6996538004027475E-2</v>
      </c>
      <c r="BA1295" s="370">
        <f t="shared" si="1774"/>
        <v>2.1612275772638859E-2</v>
      </c>
      <c r="BB1295" s="667"/>
    </row>
    <row r="1296" spans="1:54" s="325" customFormat="1" ht="13.8">
      <c r="A1296" s="327"/>
      <c r="B1296" s="327" t="s">
        <v>297</v>
      </c>
      <c r="C1296" s="370">
        <f t="shared" ref="C1296:AF1296" si="1775">C126*100/C$5</f>
        <v>0.29525298145925266</v>
      </c>
      <c r="D1296" s="370">
        <f t="shared" si="1775"/>
        <v>0.26964829493944537</v>
      </c>
      <c r="E1296" s="370">
        <f t="shared" si="1775"/>
        <v>0.29881016715393016</v>
      </c>
      <c r="F1296" s="370">
        <f t="shared" si="1775"/>
        <v>0.24766234420626879</v>
      </c>
      <c r="G1296" s="370">
        <f t="shared" si="1775"/>
        <v>0.21682677855086202</v>
      </c>
      <c r="H1296" s="370">
        <f t="shared" si="1775"/>
        <v>0.23764466922680882</v>
      </c>
      <c r="I1296" s="370">
        <f t="shared" si="1775"/>
        <v>0.18778393931023699</v>
      </c>
      <c r="J1296" s="370">
        <f t="shared" si="1775"/>
        <v>0.25027454702021201</v>
      </c>
      <c r="K1296" s="370">
        <f t="shared" si="1775"/>
        <v>0.21956455123257873</v>
      </c>
      <c r="L1296" s="370">
        <f t="shared" si="1775"/>
        <v>0.25267085647563892</v>
      </c>
      <c r="M1296" s="370">
        <f t="shared" si="1775"/>
        <v>0.24357846332410357</v>
      </c>
      <c r="N1296" s="370">
        <f t="shared" si="1775"/>
        <v>0.25972917956240188</v>
      </c>
      <c r="O1296" s="370">
        <f t="shared" si="1775"/>
        <v>0.23900618008039556</v>
      </c>
      <c r="P1296" s="370">
        <f t="shared" si="1775"/>
        <v>0.24971593787933344</v>
      </c>
      <c r="Q1296" s="370">
        <f t="shared" si="1775"/>
        <v>0.31781868353068032</v>
      </c>
      <c r="R1296" s="370">
        <f t="shared" si="1775"/>
        <v>0.20927073716378544</v>
      </c>
      <c r="S1296" s="370">
        <f t="shared" si="1775"/>
        <v>0.273110934565439</v>
      </c>
      <c r="T1296" s="370">
        <f t="shared" si="1775"/>
        <v>0.26025456455729579</v>
      </c>
      <c r="U1296" s="370">
        <f t="shared" si="1775"/>
        <v>0.25610220377303045</v>
      </c>
      <c r="V1296" s="370">
        <f t="shared" si="1775"/>
        <v>0.28784930464786895</v>
      </c>
      <c r="W1296" s="370">
        <f t="shared" si="1775"/>
        <v>0.24704240472356415</v>
      </c>
      <c r="X1296" s="370">
        <f t="shared" si="1775"/>
        <v>0.26683123534465325</v>
      </c>
      <c r="Y1296" s="370">
        <f t="shared" si="1775"/>
        <v>0.24019359189581901</v>
      </c>
      <c r="Z1296" s="370">
        <f t="shared" si="1775"/>
        <v>0.25539965316096486</v>
      </c>
      <c r="AA1296" s="370">
        <f t="shared" si="1775"/>
        <v>0.26410023658234999</v>
      </c>
      <c r="AB1296" s="370">
        <f t="shared" si="1775"/>
        <v>0.2665560852844891</v>
      </c>
      <c r="AC1296" s="370">
        <f t="shared" si="1775"/>
        <v>0.26838573364614798</v>
      </c>
      <c r="AD1296" s="370">
        <f t="shared" si="1775"/>
        <v>0.29431627510049824</v>
      </c>
      <c r="AE1296" s="370">
        <f t="shared" si="1775"/>
        <v>0.27732542394128501</v>
      </c>
      <c r="AF1296" s="370">
        <f t="shared" si="1775"/>
        <v>0.28679982880559102</v>
      </c>
      <c r="AG1296" s="370">
        <f t="shared" ref="AG1296:AH1296" si="1776">AG126*100/AG$5</f>
        <v>0.29700550146605309</v>
      </c>
      <c r="AH1296" s="370">
        <f t="shared" si="1776"/>
        <v>0.26744369216564273</v>
      </c>
      <c r="AI1296" s="370">
        <f t="shared" ref="AI1296:AJ1296" si="1777">AI126*100/AI$5</f>
        <v>0.28471345973411488</v>
      </c>
      <c r="AJ1296" s="370">
        <f t="shared" si="1777"/>
        <v>0.27589232742680964</v>
      </c>
      <c r="AK1296" s="370">
        <f t="shared" ref="AK1296:AL1296" si="1778">AK126*100/AK$5</f>
        <v>0.26998683970038012</v>
      </c>
      <c r="AL1296" s="370">
        <f t="shared" si="1778"/>
        <v>0.24774798542410609</v>
      </c>
      <c r="AM1296" s="370">
        <f t="shared" ref="AM1296:AN1296" si="1779">AM126*100/AM$5</f>
        <v>0.272376181771046</v>
      </c>
      <c r="AN1296" s="370">
        <f t="shared" si="1779"/>
        <v>0.26222591041928373</v>
      </c>
      <c r="AO1296" s="370">
        <f t="shared" ref="AO1296:AT1296" si="1780">AO126*100/AO$5</f>
        <v>0.26732443568171255</v>
      </c>
      <c r="AP1296" s="370">
        <f t="shared" si="1780"/>
        <v>0.24773346709383579</v>
      </c>
      <c r="AQ1296" s="370">
        <f t="shared" si="1780"/>
        <v>0.23725496811633318</v>
      </c>
      <c r="AR1296" s="370">
        <f t="shared" si="1780"/>
        <v>0.24149224040678363</v>
      </c>
      <c r="AS1296" s="370">
        <f t="shared" si="1780"/>
        <v>0.2466150151705922</v>
      </c>
      <c r="AT1296" s="370">
        <f t="shared" si="1780"/>
        <v>0.19614542431132828</v>
      </c>
      <c r="AU1296" s="370">
        <f t="shared" ref="AU1296:AV1296" si="1781">AU126*100/AU$5</f>
        <v>0.24939763701968815</v>
      </c>
      <c r="AV1296" s="370">
        <f t="shared" si="1781"/>
        <v>0.21662432922683925</v>
      </c>
      <c r="AW1296" s="370">
        <f t="shared" ref="AW1296:AX1296" si="1782">AW126*100/AW$5</f>
        <v>0.19550928528248257</v>
      </c>
      <c r="AX1296" s="370">
        <f t="shared" si="1782"/>
        <v>0.26109598154671282</v>
      </c>
      <c r="AY1296" s="370">
        <f t="shared" ref="AY1296:BA1296" si="1783">AY126*100/AY$5</f>
        <v>0.20988350605235792</v>
      </c>
      <c r="AZ1296" s="370">
        <f t="shared" si="1783"/>
        <v>0.19784162073343003</v>
      </c>
      <c r="BA1296" s="370">
        <f t="shared" si="1783"/>
        <v>0.2150057771275623</v>
      </c>
      <c r="BB1296" s="667"/>
    </row>
    <row r="1297" spans="1:54" s="325" customFormat="1" ht="13.8">
      <c r="A1297" s="329"/>
      <c r="B1297" s="329" t="s">
        <v>298</v>
      </c>
      <c r="C1297" s="370">
        <f t="shared" ref="C1297:AF1297" si="1784">C127*100/C$5</f>
        <v>2.1589132894066443E-4</v>
      </c>
      <c r="D1297" s="370">
        <f t="shared" si="1784"/>
        <v>0</v>
      </c>
      <c r="E1297" s="370">
        <f t="shared" si="1784"/>
        <v>0</v>
      </c>
      <c r="F1297" s="370">
        <f t="shared" si="1784"/>
        <v>1.9195531280317942E-3</v>
      </c>
      <c r="G1297" s="370">
        <f t="shared" si="1784"/>
        <v>0</v>
      </c>
      <c r="H1297" s="370">
        <f t="shared" si="1784"/>
        <v>1.4782592627616709E-2</v>
      </c>
      <c r="I1297" s="370">
        <f t="shared" si="1784"/>
        <v>2.9502582766730086E-3</v>
      </c>
      <c r="J1297" s="370">
        <f t="shared" si="1784"/>
        <v>1.254655263406484E-2</v>
      </c>
      <c r="K1297" s="370">
        <f t="shared" si="1784"/>
        <v>7.0624766300686514E-4</v>
      </c>
      <c r="L1297" s="370">
        <f t="shared" si="1784"/>
        <v>1.8060818904620365E-3</v>
      </c>
      <c r="M1297" s="370">
        <f t="shared" si="1784"/>
        <v>4.5524708429133766E-3</v>
      </c>
      <c r="N1297" s="370">
        <f t="shared" si="1784"/>
        <v>7.9985033911432577E-4</v>
      </c>
      <c r="O1297" s="370">
        <f t="shared" si="1784"/>
        <v>3.5937742907847956E-3</v>
      </c>
      <c r="P1297" s="370">
        <f t="shared" si="1784"/>
        <v>2.0698264579879131E-3</v>
      </c>
      <c r="Q1297" s="370">
        <f t="shared" si="1784"/>
        <v>2.8727086608120057E-3</v>
      </c>
      <c r="R1297" s="370">
        <f t="shared" si="1784"/>
        <v>0</v>
      </c>
      <c r="S1297" s="370">
        <f t="shared" si="1784"/>
        <v>1.6174082419273036E-3</v>
      </c>
      <c r="T1297" s="370">
        <f t="shared" si="1784"/>
        <v>8.7758361637105698E-3</v>
      </c>
      <c r="U1297" s="370">
        <f t="shared" si="1784"/>
        <v>4.3831673017389067E-3</v>
      </c>
      <c r="V1297" s="370">
        <f t="shared" si="1784"/>
        <v>4.7491562892698477E-3</v>
      </c>
      <c r="W1297" s="370">
        <f t="shared" si="1784"/>
        <v>2.2758990874932905E-3</v>
      </c>
      <c r="X1297" s="370">
        <f t="shared" si="1784"/>
        <v>3.6812866138078025E-3</v>
      </c>
      <c r="Y1297" s="370">
        <f t="shared" si="1784"/>
        <v>2.3039216260532145E-3</v>
      </c>
      <c r="Z1297" s="370">
        <f t="shared" si="1784"/>
        <v>3.8486149623021206E-3</v>
      </c>
      <c r="AA1297" s="370">
        <f t="shared" si="1784"/>
        <v>0</v>
      </c>
      <c r="AB1297" s="370">
        <f t="shared" si="1784"/>
        <v>0</v>
      </c>
      <c r="AC1297" s="370">
        <f t="shared" si="1784"/>
        <v>0</v>
      </c>
      <c r="AD1297" s="370">
        <f t="shared" si="1784"/>
        <v>3.5691713426821564E-3</v>
      </c>
      <c r="AE1297" s="370">
        <f t="shared" si="1784"/>
        <v>4.888180891075955E-3</v>
      </c>
      <c r="AF1297" s="370">
        <f t="shared" si="1784"/>
        <v>1.4594159384618412E-2</v>
      </c>
      <c r="AG1297" s="370">
        <f t="shared" ref="AG1297:AH1297" si="1785">AG127*100/AG$5</f>
        <v>3.8692937683163621E-3</v>
      </c>
      <c r="AH1297" s="370">
        <f t="shared" si="1785"/>
        <v>2.7684067857939401E-3</v>
      </c>
      <c r="AI1297" s="370">
        <f t="shared" ref="AI1297:AJ1297" si="1786">AI127*100/AI$5</f>
        <v>4.0639532085107863E-3</v>
      </c>
      <c r="AJ1297" s="370">
        <f t="shared" si="1786"/>
        <v>3.6021977729052048E-3</v>
      </c>
      <c r="AK1297" s="370">
        <f t="shared" ref="AK1297:AL1297" si="1787">AK127*100/AK$5</f>
        <v>6.6639361415653867E-3</v>
      </c>
      <c r="AL1297" s="370">
        <f t="shared" si="1787"/>
        <v>5.3575907726051775E-3</v>
      </c>
      <c r="AM1297" s="370">
        <f t="shared" ref="AM1297:AN1297" si="1788">AM127*100/AM$5</f>
        <v>2.9299725435610888E-3</v>
      </c>
      <c r="AN1297" s="370">
        <f t="shared" si="1788"/>
        <v>3.0629097152229065E-3</v>
      </c>
      <c r="AO1297" s="370">
        <f t="shared" ref="AO1297:AT1297" si="1789">AO127*100/AO$5</f>
        <v>8.8144432762368957E-4</v>
      </c>
      <c r="AP1297" s="370">
        <f t="shared" si="1789"/>
        <v>3.1023327101943696E-3</v>
      </c>
      <c r="AQ1297" s="370">
        <f t="shared" si="1789"/>
        <v>3.9812409325550796E-3</v>
      </c>
      <c r="AR1297" s="370">
        <f t="shared" si="1789"/>
        <v>1.0176156936035742E-2</v>
      </c>
      <c r="AS1297" s="370">
        <f t="shared" si="1789"/>
        <v>1.4438072347481937E-2</v>
      </c>
      <c r="AT1297" s="370">
        <f t="shared" si="1789"/>
        <v>7.0689100918790004E-3</v>
      </c>
      <c r="AU1297" s="370">
        <f t="shared" ref="AU1297:AV1297" si="1790">AU127*100/AU$5</f>
        <v>3.0644322129073213E-3</v>
      </c>
      <c r="AV1297" s="370">
        <f t="shared" si="1790"/>
        <v>1.8591703266500291E-3</v>
      </c>
      <c r="AW1297" s="370">
        <f t="shared" ref="AW1297:AX1297" si="1791">AW127*100/AW$5</f>
        <v>2.1211382027596006E-3</v>
      </c>
      <c r="AX1297" s="370">
        <f t="shared" si="1791"/>
        <v>3.3810990416121081E-3</v>
      </c>
      <c r="AY1297" s="370">
        <f t="shared" ref="AY1297:BA1297" si="1792">AY127*100/AY$5</f>
        <v>3.6414214847881772E-3</v>
      </c>
      <c r="AZ1297" s="370">
        <f t="shared" si="1792"/>
        <v>1.9210932631907067E-3</v>
      </c>
      <c r="BA1297" s="370">
        <f t="shared" si="1792"/>
        <v>6.2343103190304404E-4</v>
      </c>
      <c r="BB1297" s="667"/>
    </row>
    <row r="1298" spans="1:54" s="325" customFormat="1" ht="13.8">
      <c r="A1298" s="327"/>
      <c r="B1298" s="327" t="s">
        <v>299</v>
      </c>
      <c r="C1298" s="370">
        <f t="shared" ref="C1298:AF1298" si="1793">C128*100/C$5</f>
        <v>0.24274821026088308</v>
      </c>
      <c r="D1298" s="370">
        <f t="shared" si="1793"/>
        <v>0.24175364373881311</v>
      </c>
      <c r="E1298" s="370">
        <f t="shared" si="1793"/>
        <v>0.21232230174829309</v>
      </c>
      <c r="F1298" s="370">
        <f t="shared" si="1793"/>
        <v>0.20855144922262098</v>
      </c>
      <c r="G1298" s="370">
        <f t="shared" si="1793"/>
        <v>0.24943953753480816</v>
      </c>
      <c r="H1298" s="370">
        <f t="shared" si="1793"/>
        <v>0.3065938696443446</v>
      </c>
      <c r="I1298" s="370">
        <f t="shared" si="1793"/>
        <v>0.18464928989127191</v>
      </c>
      <c r="J1298" s="370">
        <f t="shared" si="1793"/>
        <v>0.24392832562972572</v>
      </c>
      <c r="K1298" s="370">
        <f t="shared" si="1793"/>
        <v>0.18491917976396419</v>
      </c>
      <c r="L1298" s="370">
        <f t="shared" si="1793"/>
        <v>0.19230256928694534</v>
      </c>
      <c r="M1298" s="370">
        <f t="shared" si="1793"/>
        <v>0.24647162236445974</v>
      </c>
      <c r="N1298" s="370">
        <f t="shared" si="1793"/>
        <v>0.21849245096806333</v>
      </c>
      <c r="O1298" s="370">
        <f t="shared" si="1793"/>
        <v>0.21954326762917903</v>
      </c>
      <c r="P1298" s="370">
        <f t="shared" si="1793"/>
        <v>0.20844877287319943</v>
      </c>
      <c r="Q1298" s="370">
        <f t="shared" si="1793"/>
        <v>0.27246225523814149</v>
      </c>
      <c r="R1298" s="370">
        <f t="shared" si="1793"/>
        <v>0.32774146841056045</v>
      </c>
      <c r="S1298" s="370">
        <f t="shared" si="1793"/>
        <v>0.29871989839595459</v>
      </c>
      <c r="T1298" s="370">
        <f t="shared" si="1793"/>
        <v>0.27147947127832101</v>
      </c>
      <c r="U1298" s="370">
        <f t="shared" si="1793"/>
        <v>0.27292521732160929</v>
      </c>
      <c r="V1298" s="370">
        <f t="shared" si="1793"/>
        <v>0.37749488309930779</v>
      </c>
      <c r="W1298" s="370">
        <f t="shared" si="1793"/>
        <v>0.28100912506709608</v>
      </c>
      <c r="X1298" s="370">
        <f t="shared" si="1793"/>
        <v>0.3263936255006446</v>
      </c>
      <c r="Y1298" s="370">
        <f t="shared" si="1793"/>
        <v>0.29908026667697574</v>
      </c>
      <c r="Z1298" s="370">
        <f t="shared" si="1793"/>
        <v>0.27941872003412749</v>
      </c>
      <c r="AA1298" s="370">
        <f t="shared" si="1793"/>
        <v>0.28411324503784602</v>
      </c>
      <c r="AB1298" s="370">
        <f t="shared" si="1793"/>
        <v>0.24889222352691803</v>
      </c>
      <c r="AC1298" s="370">
        <f t="shared" si="1793"/>
        <v>0.23923767810290883</v>
      </c>
      <c r="AD1298" s="370">
        <f t="shared" si="1793"/>
        <v>0.34645023853293427</v>
      </c>
      <c r="AE1298" s="370">
        <f t="shared" si="1793"/>
        <v>0.32076716057004073</v>
      </c>
      <c r="AF1298" s="370">
        <f t="shared" si="1793"/>
        <v>0.30352571933627737</v>
      </c>
      <c r="AG1298" s="370">
        <f t="shared" ref="AG1298:AH1298" si="1794">AG128*100/AG$5</f>
        <v>0.37580515724772667</v>
      </c>
      <c r="AH1298" s="370">
        <f t="shared" si="1794"/>
        <v>0.31801585556247008</v>
      </c>
      <c r="AI1298" s="370">
        <f t="shared" ref="AI1298:AJ1298" si="1795">AI128*100/AI$5</f>
        <v>0.32373530170709708</v>
      </c>
      <c r="AJ1298" s="370">
        <f t="shared" si="1795"/>
        <v>0.40024019454749732</v>
      </c>
      <c r="AK1298" s="370">
        <f t="shared" ref="AK1298:AL1298" si="1796">AK128*100/AK$5</f>
        <v>0.30673591444597165</v>
      </c>
      <c r="AL1298" s="370">
        <f t="shared" si="1796"/>
        <v>0.45348758865392158</v>
      </c>
      <c r="AM1298" s="370">
        <f t="shared" ref="AM1298:AN1298" si="1797">AM128*100/AM$5</f>
        <v>0.36172180021963668</v>
      </c>
      <c r="AN1298" s="370">
        <f t="shared" si="1797"/>
        <v>0.3646904500925407</v>
      </c>
      <c r="AO1298" s="370">
        <f t="shared" ref="AO1298:AT1298" si="1798">AO128*100/AO$5</f>
        <v>0.24021120816400787</v>
      </c>
      <c r="AP1298" s="370">
        <f t="shared" si="1798"/>
        <v>0.2300954856178993</v>
      </c>
      <c r="AQ1298" s="370">
        <f t="shared" si="1798"/>
        <v>0.22679577583589189</v>
      </c>
      <c r="AR1298" s="370">
        <f t="shared" si="1798"/>
        <v>0.24141929304523504</v>
      </c>
      <c r="AS1298" s="370">
        <f t="shared" si="1798"/>
        <v>0.2048578451460121</v>
      </c>
      <c r="AT1298" s="370">
        <f t="shared" si="1798"/>
        <v>0.16783612246718427</v>
      </c>
      <c r="AU1298" s="370">
        <f t="shared" ref="AU1298:AV1298" si="1799">AU128*100/AU$5</f>
        <v>0.14008832973290611</v>
      </c>
      <c r="AV1298" s="370">
        <f t="shared" si="1799"/>
        <v>0.13258983046225792</v>
      </c>
      <c r="AW1298" s="370">
        <f t="shared" ref="AW1298:AX1298" si="1800">AW128*100/AW$5</f>
        <v>0.12415287043027289</v>
      </c>
      <c r="AX1298" s="370">
        <f t="shared" si="1800"/>
        <v>0.15904826501805644</v>
      </c>
      <c r="AY1298" s="370">
        <f t="shared" ref="AY1298:BA1298" si="1801">AY128*100/AY$5</f>
        <v>0.16288909807150892</v>
      </c>
      <c r="AZ1298" s="370">
        <f t="shared" si="1801"/>
        <v>0.18008700073652237</v>
      </c>
      <c r="BA1298" s="370">
        <f t="shared" si="1801"/>
        <v>0.1811067147678343</v>
      </c>
      <c r="BB1298" s="667"/>
    </row>
    <row r="1299" spans="1:54" s="325" customFormat="1" ht="13.8">
      <c r="A1299" s="329"/>
      <c r="B1299" s="329" t="s">
        <v>300</v>
      </c>
      <c r="C1299" s="370">
        <f t="shared" ref="C1299:AF1299" si="1802">C129*100/C$5</f>
        <v>0.41900189120804154</v>
      </c>
      <c r="D1299" s="370">
        <f t="shared" si="1802"/>
        <v>0.32608330685924308</v>
      </c>
      <c r="E1299" s="370">
        <f t="shared" si="1802"/>
        <v>0.36221222458798918</v>
      </c>
      <c r="F1299" s="370">
        <f t="shared" si="1802"/>
        <v>0.30976788603613076</v>
      </c>
      <c r="G1299" s="370">
        <f t="shared" si="1802"/>
        <v>0.3187693823136053</v>
      </c>
      <c r="H1299" s="370">
        <f t="shared" si="1802"/>
        <v>0.36811554190339651</v>
      </c>
      <c r="I1299" s="370">
        <f t="shared" si="1802"/>
        <v>0.39050356114613111</v>
      </c>
      <c r="J1299" s="370">
        <f t="shared" si="1802"/>
        <v>0.35061049555600377</v>
      </c>
      <c r="K1299" s="370">
        <f t="shared" si="1802"/>
        <v>0.45152767254905574</v>
      </c>
      <c r="L1299" s="370">
        <f t="shared" si="1802"/>
        <v>0.59149181912631699</v>
      </c>
      <c r="M1299" s="370">
        <f t="shared" si="1802"/>
        <v>0.40274475700016849</v>
      </c>
      <c r="N1299" s="370">
        <f t="shared" si="1802"/>
        <v>0.34122504189216157</v>
      </c>
      <c r="O1299" s="370">
        <f t="shared" si="1802"/>
        <v>0.37456011596988498</v>
      </c>
      <c r="P1299" s="370">
        <f t="shared" si="1802"/>
        <v>0.31802021099293459</v>
      </c>
      <c r="Q1299" s="370">
        <f t="shared" si="1802"/>
        <v>0.53015636031858748</v>
      </c>
      <c r="R1299" s="370">
        <f t="shared" si="1802"/>
        <v>0.35084391361512801</v>
      </c>
      <c r="S1299" s="370">
        <f t="shared" si="1802"/>
        <v>0.45922841154721655</v>
      </c>
      <c r="T1299" s="370">
        <f t="shared" si="1802"/>
        <v>0.48687522679413808</v>
      </c>
      <c r="U1299" s="370">
        <f t="shared" si="1802"/>
        <v>0.55611956946443541</v>
      </c>
      <c r="V1299" s="370">
        <f t="shared" si="1802"/>
        <v>0.33340758267944876</v>
      </c>
      <c r="W1299" s="370">
        <f t="shared" si="1802"/>
        <v>0.41601717659688675</v>
      </c>
      <c r="X1299" s="370">
        <f t="shared" si="1802"/>
        <v>0.43641859620546208</v>
      </c>
      <c r="Y1299" s="370">
        <f t="shared" si="1802"/>
        <v>0.26975407784365435</v>
      </c>
      <c r="Z1299" s="370">
        <f t="shared" si="1802"/>
        <v>0.27858408064471257</v>
      </c>
      <c r="AA1299" s="370">
        <f t="shared" si="1802"/>
        <v>0.29435799936625473</v>
      </c>
      <c r="AB1299" s="370">
        <f t="shared" si="1802"/>
        <v>0.29654259345865147</v>
      </c>
      <c r="AC1299" s="370">
        <f t="shared" si="1802"/>
        <v>0.49019626742955408</v>
      </c>
      <c r="AD1299" s="370">
        <f t="shared" si="1802"/>
        <v>0.41747273794742973</v>
      </c>
      <c r="AE1299" s="370">
        <f t="shared" si="1802"/>
        <v>0.32317183020194101</v>
      </c>
      <c r="AF1299" s="370">
        <f t="shared" si="1802"/>
        <v>0.67157730067083943</v>
      </c>
      <c r="AG1299" s="370">
        <f t="shared" ref="AG1299:AH1299" si="1803">AG129*100/AG$5</f>
        <v>0.51052354893112617</v>
      </c>
      <c r="AH1299" s="370">
        <f t="shared" si="1803"/>
        <v>0.35657859233923356</v>
      </c>
      <c r="AI1299" s="370">
        <f t="shared" ref="AI1299:AJ1299" si="1804">AI129*100/AI$5</f>
        <v>0.44056409248768386</v>
      </c>
      <c r="AJ1299" s="370">
        <f t="shared" si="1804"/>
        <v>0.32225261276409961</v>
      </c>
      <c r="AK1299" s="370">
        <f t="shared" ref="AK1299:AL1299" si="1805">AK129*100/AK$5</f>
        <v>0.29434333144586761</v>
      </c>
      <c r="AL1299" s="370">
        <f t="shared" si="1805"/>
        <v>0.25420144703656233</v>
      </c>
      <c r="AM1299" s="370">
        <f t="shared" ref="AM1299:AN1299" si="1806">AM129*100/AM$5</f>
        <v>0.31877359508743741</v>
      </c>
      <c r="AN1299" s="370">
        <f t="shared" si="1806"/>
        <v>0.27651948909032392</v>
      </c>
      <c r="AO1299" s="370">
        <f t="shared" ref="AO1299:AT1299" si="1807">AO129*100/AO$5</f>
        <v>0.31277170521399</v>
      </c>
      <c r="AP1299" s="370">
        <f t="shared" si="1807"/>
        <v>0.31995856120083283</v>
      </c>
      <c r="AQ1299" s="370">
        <f t="shared" si="1807"/>
        <v>0.23627652754816289</v>
      </c>
      <c r="AR1299" s="370">
        <f t="shared" si="1807"/>
        <v>0.37421996474454017</v>
      </c>
      <c r="AS1299" s="370">
        <f t="shared" si="1807"/>
        <v>0.41697011389798938</v>
      </c>
      <c r="AT1299" s="370">
        <f t="shared" si="1807"/>
        <v>0.23458683062049884</v>
      </c>
      <c r="AU1299" s="370">
        <f t="shared" ref="AU1299:AV1299" si="1808">AU129*100/AU$5</f>
        <v>0.31122508254603803</v>
      </c>
      <c r="AV1299" s="370">
        <f t="shared" si="1808"/>
        <v>0.27122196448612845</v>
      </c>
      <c r="AW1299" s="370">
        <f t="shared" ref="AW1299:AX1299" si="1809">AW129*100/AW$5</f>
        <v>0.20661211806255236</v>
      </c>
      <c r="AX1299" s="370">
        <f t="shared" si="1809"/>
        <v>0.24603472217953162</v>
      </c>
      <c r="AY1299" s="370">
        <f t="shared" ref="AY1299:BA1299" si="1810">AY129*100/AY$5</f>
        <v>0.23907222315089621</v>
      </c>
      <c r="AZ1299" s="370">
        <f t="shared" si="1810"/>
        <v>0.20109508513076915</v>
      </c>
      <c r="BA1299" s="370">
        <f t="shared" si="1810"/>
        <v>0.21214838489800669</v>
      </c>
      <c r="BB1299" s="667"/>
    </row>
    <row r="1300" spans="1:54" s="325" customFormat="1" ht="13.8">
      <c r="A1300" s="327"/>
      <c r="B1300" s="327" t="s">
        <v>301</v>
      </c>
      <c r="C1300" s="370">
        <f t="shared" ref="C1300:AF1300" si="1811">C130*100/C$5</f>
        <v>1.105363604176202E-2</v>
      </c>
      <c r="D1300" s="370">
        <f t="shared" si="1811"/>
        <v>5.9835748717405662E-3</v>
      </c>
      <c r="E1300" s="370">
        <f t="shared" si="1811"/>
        <v>8.9881740244754319E-3</v>
      </c>
      <c r="F1300" s="370">
        <f t="shared" si="1811"/>
        <v>1.1637290838692752E-2</v>
      </c>
      <c r="G1300" s="370">
        <f t="shared" si="1811"/>
        <v>1.1943221260560783E-2</v>
      </c>
      <c r="H1300" s="370">
        <f t="shared" si="1811"/>
        <v>1.3442014374622058E-2</v>
      </c>
      <c r="I1300" s="370">
        <f t="shared" si="1811"/>
        <v>8.7770183731021995E-3</v>
      </c>
      <c r="J1300" s="370">
        <f t="shared" si="1811"/>
        <v>7.8415953962905245E-3</v>
      </c>
      <c r="K1300" s="370">
        <f t="shared" si="1811"/>
        <v>5.5715093414986025E-3</v>
      </c>
      <c r="L1300" s="370">
        <f t="shared" si="1811"/>
        <v>6.637350947447984E-3</v>
      </c>
      <c r="M1300" s="370">
        <f t="shared" si="1811"/>
        <v>6.2968755584222411E-3</v>
      </c>
      <c r="N1300" s="370">
        <f t="shared" si="1811"/>
        <v>5.4656439839478928E-3</v>
      </c>
      <c r="O1300" s="370">
        <f t="shared" si="1811"/>
        <v>5.9761639891702219E-3</v>
      </c>
      <c r="P1300" s="370">
        <f t="shared" si="1811"/>
        <v>6.8994215266263773E-3</v>
      </c>
      <c r="Q1300" s="370">
        <f t="shared" si="1811"/>
        <v>1.0034249970160246E-2</v>
      </c>
      <c r="R1300" s="370">
        <f t="shared" si="1811"/>
        <v>5.3949212907088142E-3</v>
      </c>
      <c r="S1300" s="370">
        <f t="shared" si="1811"/>
        <v>8.6646870103248407E-3</v>
      </c>
      <c r="T1300" s="370">
        <f t="shared" si="1811"/>
        <v>7.2247581440780043E-3</v>
      </c>
      <c r="U1300" s="370">
        <f t="shared" si="1811"/>
        <v>9.0168013064343237E-3</v>
      </c>
      <c r="V1300" s="370">
        <f t="shared" si="1811"/>
        <v>1.1221457780841146E-2</v>
      </c>
      <c r="W1300" s="370">
        <f t="shared" si="1811"/>
        <v>6.7847557702630165E-3</v>
      </c>
      <c r="X1300" s="370">
        <f t="shared" si="1811"/>
        <v>8.8929957524570506E-3</v>
      </c>
      <c r="Y1300" s="370">
        <f t="shared" si="1811"/>
        <v>7.1460619926735297E-3</v>
      </c>
      <c r="Z1300" s="370">
        <f t="shared" si="1811"/>
        <v>6.8162216802218284E-3</v>
      </c>
      <c r="AA1300" s="370">
        <f t="shared" si="1811"/>
        <v>8.2990451730132527E-3</v>
      </c>
      <c r="AB1300" s="370">
        <f t="shared" si="1811"/>
        <v>7.9907946046154834E-3</v>
      </c>
      <c r="AC1300" s="370">
        <f t="shared" si="1811"/>
        <v>1.1258243675431004E-2</v>
      </c>
      <c r="AD1300" s="370">
        <f t="shared" si="1811"/>
        <v>9.1835981738675708E-3</v>
      </c>
      <c r="AE1300" s="370">
        <f t="shared" si="1811"/>
        <v>7.5687962184401887E-3</v>
      </c>
      <c r="AF1300" s="370">
        <f t="shared" si="1811"/>
        <v>8.6499090734676546E-3</v>
      </c>
      <c r="AG1300" s="370">
        <f t="shared" ref="AG1300:AH1300" si="1812">AG130*100/AG$5</f>
        <v>6.4736261123754524E-3</v>
      </c>
      <c r="AH1300" s="370">
        <f t="shared" si="1812"/>
        <v>1.3725058994358689E-2</v>
      </c>
      <c r="AI1300" s="370">
        <f t="shared" ref="AI1300:AJ1300" si="1813">AI130*100/AI$5</f>
        <v>6.6680397304691545E-3</v>
      </c>
      <c r="AJ1300" s="370">
        <f t="shared" si="1813"/>
        <v>5.115120837525391E-3</v>
      </c>
      <c r="AK1300" s="370">
        <f t="shared" ref="AK1300:AL1300" si="1814">AK130*100/AK$5</f>
        <v>1.005435979253725E-2</v>
      </c>
      <c r="AL1300" s="370">
        <f t="shared" si="1814"/>
        <v>5.7228810525555302E-3</v>
      </c>
      <c r="AM1300" s="370">
        <f t="shared" ref="AM1300:AN1300" si="1815">AM130*100/AM$5</f>
        <v>8.1223289498718789E-3</v>
      </c>
      <c r="AN1300" s="370">
        <f t="shared" si="1815"/>
        <v>6.0849806342428408E-3</v>
      </c>
      <c r="AO1300" s="370">
        <f t="shared" ref="AO1300:AT1300" si="1816">AO130*100/AO$5</f>
        <v>5.3591815119520322E-3</v>
      </c>
      <c r="AP1300" s="370">
        <f t="shared" si="1816"/>
        <v>8.0172643072438758E-3</v>
      </c>
      <c r="AQ1300" s="370">
        <f t="shared" si="1816"/>
        <v>7.1864772765612879E-3</v>
      </c>
      <c r="AR1300" s="370">
        <f t="shared" si="1816"/>
        <v>5.4710521161482478E-3</v>
      </c>
      <c r="AS1300" s="370">
        <f t="shared" si="1816"/>
        <v>7.3251984704136288E-3</v>
      </c>
      <c r="AT1300" s="370">
        <f t="shared" si="1816"/>
        <v>7.4391863347869486E-3</v>
      </c>
      <c r="AU1300" s="370">
        <f t="shared" ref="AU1300:AV1300" si="1817">AU130*100/AU$5</f>
        <v>8.6544953705184786E-3</v>
      </c>
      <c r="AV1300" s="370">
        <f t="shared" si="1817"/>
        <v>4.2141194070733998E-3</v>
      </c>
      <c r="AW1300" s="370">
        <f t="shared" ref="AW1300:AX1300" si="1818">AW130*100/AW$5</f>
        <v>6.3634146082788027E-3</v>
      </c>
      <c r="AX1300" s="370">
        <f t="shared" si="1818"/>
        <v>7.2061807856581292E-3</v>
      </c>
      <c r="AY1300" s="370">
        <f t="shared" ref="AY1300:BA1300" si="1819">AY130*100/AY$5</f>
        <v>4.4729271781650051E-3</v>
      </c>
      <c r="AZ1300" s="370">
        <f t="shared" si="1819"/>
        <v>4.9576600340405334E-3</v>
      </c>
      <c r="BA1300" s="370">
        <f t="shared" si="1819"/>
        <v>4.5978038602849493E-3</v>
      </c>
      <c r="BB1300" s="667"/>
    </row>
    <row r="1301" spans="1:54" s="325" customFormat="1" ht="13.8">
      <c r="A1301" s="329"/>
      <c r="B1301" s="329" t="s">
        <v>302</v>
      </c>
      <c r="C1301" s="370">
        <f t="shared" ref="C1301:AF1301" si="1820">C131*100/C$5</f>
        <v>0.27608183144932169</v>
      </c>
      <c r="D1301" s="370">
        <f t="shared" si="1820"/>
        <v>0.19091478097963605</v>
      </c>
      <c r="E1301" s="370">
        <f t="shared" si="1820"/>
        <v>0.23574376767099256</v>
      </c>
      <c r="F1301" s="370">
        <f t="shared" si="1820"/>
        <v>0.19387486593121123</v>
      </c>
      <c r="G1301" s="370">
        <f t="shared" si="1820"/>
        <v>0.22089412944455147</v>
      </c>
      <c r="H1301" s="370">
        <f t="shared" si="1820"/>
        <v>0.2522823344757234</v>
      </c>
      <c r="I1301" s="370">
        <f t="shared" si="1820"/>
        <v>0.28097522262464564</v>
      </c>
      <c r="J1301" s="370">
        <f t="shared" si="1820"/>
        <v>0.22405079311354739</v>
      </c>
      <c r="K1301" s="370">
        <f t="shared" si="1820"/>
        <v>0.33193640161322657</v>
      </c>
      <c r="L1301" s="370">
        <f t="shared" si="1820"/>
        <v>0.46082179435138859</v>
      </c>
      <c r="M1301" s="370">
        <f t="shared" si="1820"/>
        <v>0.2682128616236068</v>
      </c>
      <c r="N1301" s="370">
        <f t="shared" si="1820"/>
        <v>0.19409701562507639</v>
      </c>
      <c r="O1301" s="370">
        <f t="shared" si="1820"/>
        <v>0.22430804702594989</v>
      </c>
      <c r="P1301" s="370">
        <f t="shared" si="1820"/>
        <v>0.18283467045559901</v>
      </c>
      <c r="Q1301" s="370">
        <f t="shared" si="1820"/>
        <v>0.37907616117109411</v>
      </c>
      <c r="R1301" s="370">
        <f t="shared" si="1820"/>
        <v>0.20426738274095066</v>
      </c>
      <c r="S1301" s="370">
        <f t="shared" si="1820"/>
        <v>0.30726905624614181</v>
      </c>
      <c r="T1301" s="370">
        <f t="shared" si="1820"/>
        <v>0.3480129261944015</v>
      </c>
      <c r="U1301" s="370">
        <f t="shared" si="1820"/>
        <v>0.43167936254554323</v>
      </c>
      <c r="V1301" s="370">
        <f t="shared" si="1820"/>
        <v>0.20370938525744209</v>
      </c>
      <c r="W1301" s="370">
        <f t="shared" si="1820"/>
        <v>0.31510466988727859</v>
      </c>
      <c r="X1301" s="370">
        <f t="shared" si="1820"/>
        <v>0.32544228176898643</v>
      </c>
      <c r="Y1301" s="370">
        <f t="shared" si="1820"/>
        <v>0.15662762105253294</v>
      </c>
      <c r="Z1301" s="370">
        <f t="shared" si="1820"/>
        <v>0.17884467360962988</v>
      </c>
      <c r="AA1301" s="370">
        <f t="shared" si="1820"/>
        <v>0.19381645688745305</v>
      </c>
      <c r="AB1301" s="370">
        <f t="shared" si="1820"/>
        <v>0.1705403795879778</v>
      </c>
      <c r="AC1301" s="370">
        <f t="shared" si="1820"/>
        <v>0.36897736977354351</v>
      </c>
      <c r="AD1301" s="370">
        <f t="shared" si="1820"/>
        <v>0.28316762753571578</v>
      </c>
      <c r="AE1301" s="370">
        <f t="shared" si="1820"/>
        <v>0.18886511813826534</v>
      </c>
      <c r="AF1301" s="370">
        <f t="shared" si="1820"/>
        <v>0.53977892308222075</v>
      </c>
      <c r="AG1301" s="370">
        <f t="shared" ref="AG1301:AH1301" si="1821">AG131*100/AG$5</f>
        <v>0.35444963202644214</v>
      </c>
      <c r="AH1301" s="370">
        <f t="shared" si="1821"/>
        <v>0.19129300973387423</v>
      </c>
      <c r="AI1301" s="370">
        <f t="shared" ref="AI1301:AJ1301" si="1822">AI131*100/AI$5</f>
        <v>0.31446317545466956</v>
      </c>
      <c r="AJ1301" s="370">
        <f t="shared" si="1822"/>
        <v>0.22481316300701382</v>
      </c>
      <c r="AK1301" s="370">
        <f t="shared" ref="AK1301:AL1301" si="1823">AK131*100/AK$5</f>
        <v>0.20233424822811394</v>
      </c>
      <c r="AL1301" s="370">
        <f t="shared" si="1823"/>
        <v>0.15212310769488033</v>
      </c>
      <c r="AM1301" s="370">
        <f t="shared" ref="AM1301:AN1301" si="1824">AM131*100/AM$5</f>
        <v>0.21648417388311486</v>
      </c>
      <c r="AN1301" s="370">
        <f t="shared" si="1824"/>
        <v>0.19476021909197386</v>
      </c>
      <c r="AO1301" s="370">
        <f t="shared" ref="AO1301:AT1301" si="1825">AO131*100/AO$5</f>
        <v>0.21486086930155057</v>
      </c>
      <c r="AP1301" s="370">
        <f t="shared" si="1825"/>
        <v>0.21960332667668012</v>
      </c>
      <c r="AQ1301" s="370">
        <f t="shared" si="1825"/>
        <v>0.15368264786261346</v>
      </c>
      <c r="AR1301" s="370">
        <f t="shared" si="1825"/>
        <v>0.26822744841436147</v>
      </c>
      <c r="AS1301" s="370">
        <f t="shared" si="1825"/>
        <v>0.29615742028450082</v>
      </c>
      <c r="AT1301" s="370">
        <f t="shared" si="1825"/>
        <v>0.13454492208209698</v>
      </c>
      <c r="AU1301" s="370">
        <f t="shared" ref="AU1301:AV1301" si="1826">AU131*100/AU$5</f>
        <v>0.20562003397815498</v>
      </c>
      <c r="AV1301" s="370">
        <f t="shared" si="1826"/>
        <v>0.18046346637349617</v>
      </c>
      <c r="AW1301" s="370">
        <f t="shared" ref="AW1301:AX1301" si="1827">AW131*100/AW$5</f>
        <v>0.11139289842929716</v>
      </c>
      <c r="AX1301" s="370">
        <f t="shared" si="1827"/>
        <v>0.13268252299659636</v>
      </c>
      <c r="AY1301" s="370">
        <f t="shared" ref="AY1301:BA1301" si="1828">AY131*100/AY$5</f>
        <v>0.14428057410593784</v>
      </c>
      <c r="AZ1301" s="370">
        <f t="shared" si="1828"/>
        <v>0.12487106210739592</v>
      </c>
      <c r="BA1301" s="370">
        <f t="shared" si="1828"/>
        <v>0.1250758507755482</v>
      </c>
      <c r="BB1301" s="667"/>
    </row>
    <row r="1302" spans="1:54" s="325" customFormat="1" ht="13.8">
      <c r="A1302" s="327"/>
      <c r="B1302" s="327" t="s">
        <v>303</v>
      </c>
      <c r="C1302" s="370">
        <f t="shared" ref="C1302:AF1302" si="1829">C132*100/C$5</f>
        <v>0.13186642371695784</v>
      </c>
      <c r="D1302" s="370">
        <f t="shared" si="1829"/>
        <v>0.129227998309102</v>
      </c>
      <c r="E1302" s="370">
        <f t="shared" si="1829"/>
        <v>0.11748028289252122</v>
      </c>
      <c r="F1302" s="370">
        <f t="shared" si="1829"/>
        <v>0.10425572926622682</v>
      </c>
      <c r="G1302" s="370">
        <f t="shared" si="1829"/>
        <v>8.5932031608493067E-2</v>
      </c>
      <c r="H1302" s="370">
        <f t="shared" si="1829"/>
        <v>0.10239119305305103</v>
      </c>
      <c r="I1302" s="370">
        <f t="shared" si="1829"/>
        <v>0.10075132014838324</v>
      </c>
      <c r="J1302" s="370">
        <f t="shared" si="1829"/>
        <v>0.11875457958289277</v>
      </c>
      <c r="K1302" s="370">
        <f t="shared" si="1829"/>
        <v>0.11405899757560871</v>
      </c>
      <c r="L1302" s="370">
        <f t="shared" si="1829"/>
        <v>0.12403267382748036</v>
      </c>
      <c r="M1302" s="370">
        <f t="shared" si="1829"/>
        <v>0.12823501981813942</v>
      </c>
      <c r="N1302" s="370">
        <f t="shared" si="1829"/>
        <v>0.14166238228313724</v>
      </c>
      <c r="O1302" s="370">
        <f t="shared" si="1829"/>
        <v>0.14427590495476486</v>
      </c>
      <c r="P1302" s="370">
        <f t="shared" si="1829"/>
        <v>0.12824299762616778</v>
      </c>
      <c r="Q1302" s="370">
        <f t="shared" si="1829"/>
        <v>0.14100548849196956</v>
      </c>
      <c r="R1302" s="370">
        <f t="shared" si="1829"/>
        <v>0.14118160958346856</v>
      </c>
      <c r="S1302" s="370">
        <f t="shared" si="1829"/>
        <v>0.14329466829074991</v>
      </c>
      <c r="T1302" s="370">
        <f t="shared" si="1829"/>
        <v>0.13159672461303665</v>
      </c>
      <c r="U1302" s="370">
        <f t="shared" si="1829"/>
        <v>0.11538166116196513</v>
      </c>
      <c r="V1302" s="370">
        <f t="shared" si="1829"/>
        <v>0.11847673964116552</v>
      </c>
      <c r="W1302" s="370">
        <f t="shared" si="1829"/>
        <v>9.4127750939345139E-2</v>
      </c>
      <c r="X1302" s="370">
        <f t="shared" si="1829"/>
        <v>0.10208331868401861</v>
      </c>
      <c r="Y1302" s="370">
        <f t="shared" si="1829"/>
        <v>0.10594134527936222</v>
      </c>
      <c r="Z1302" s="370">
        <f t="shared" si="1829"/>
        <v>9.2923185354860841E-2</v>
      </c>
      <c r="AA1302" s="370">
        <f t="shared" si="1829"/>
        <v>9.2242497305788443E-2</v>
      </c>
      <c r="AB1302" s="370">
        <f t="shared" si="1829"/>
        <v>0.11805347607976663</v>
      </c>
      <c r="AC1302" s="370">
        <f t="shared" si="1829"/>
        <v>0.10996065398057954</v>
      </c>
      <c r="AD1302" s="370">
        <f t="shared" si="1829"/>
        <v>0.12512151223784637</v>
      </c>
      <c r="AE1302" s="370">
        <f t="shared" si="1829"/>
        <v>0.12673791584523544</v>
      </c>
      <c r="AF1302" s="370">
        <f t="shared" si="1829"/>
        <v>0.12314846851515088</v>
      </c>
      <c r="AG1302" s="370">
        <f t="shared" ref="AG1302:AH1302" si="1830">AG132*100/AG$5</f>
        <v>0.14963749554008085</v>
      </c>
      <c r="AH1302" s="370">
        <f t="shared" si="1830"/>
        <v>0.15156052361100061</v>
      </c>
      <c r="AI1302" s="370">
        <f t="shared" ref="AI1302:AJ1302" si="1831">AI132*100/AI$5</f>
        <v>0.11947233315893846</v>
      </c>
      <c r="AJ1302" s="370">
        <f t="shared" si="1831"/>
        <v>9.2360350897289445E-2</v>
      </c>
      <c r="AK1302" s="370">
        <f t="shared" ref="AK1302:AL1302" si="1832">AK132*100/AK$5</f>
        <v>8.1915753038423633E-2</v>
      </c>
      <c r="AL1302" s="370">
        <f t="shared" si="1832"/>
        <v>9.6314870480243078E-2</v>
      </c>
      <c r="AM1302" s="370">
        <f t="shared" ref="AM1302:AN1302" si="1833">AM132*100/AM$5</f>
        <v>9.4167092254450691E-2</v>
      </c>
      <c r="AN1302" s="370">
        <f t="shared" si="1833"/>
        <v>7.5674289364107264E-2</v>
      </c>
      <c r="AO1302" s="370">
        <f t="shared" ref="AO1302:AT1302" si="1834">AO132*100/AO$5</f>
        <v>9.2551654400487404E-2</v>
      </c>
      <c r="AP1302" s="370">
        <f t="shared" si="1834"/>
        <v>9.233797021690883E-2</v>
      </c>
      <c r="AQ1302" s="370">
        <f t="shared" si="1834"/>
        <v>7.5407402408988161E-2</v>
      </c>
      <c r="AR1302" s="370">
        <f t="shared" si="1834"/>
        <v>0.10052146421403048</v>
      </c>
      <c r="AS1302" s="370">
        <f t="shared" si="1834"/>
        <v>0.11348749514307493</v>
      </c>
      <c r="AT1302" s="370">
        <f t="shared" si="1834"/>
        <v>9.256906072698691E-2</v>
      </c>
      <c r="AU1302" s="370">
        <f t="shared" ref="AU1302:AV1302" si="1835">AU132*100/AU$5</f>
        <v>9.698422827662731E-2</v>
      </c>
      <c r="AV1302" s="370">
        <f t="shared" si="1835"/>
        <v>8.6544378705558866E-2</v>
      </c>
      <c r="AW1302" s="370">
        <f t="shared" ref="AW1302:AX1302" si="1836">AW132*100/AW$5</f>
        <v>8.888894780939452E-2</v>
      </c>
      <c r="AX1302" s="370">
        <f t="shared" si="1836"/>
        <v>0.10614601839727709</v>
      </c>
      <c r="AY1302" s="370">
        <f t="shared" ref="AY1302:BA1302" si="1837">AY132*100/AY$5</f>
        <v>9.0318721866793364E-2</v>
      </c>
      <c r="AZ1302" s="370">
        <f t="shared" si="1837"/>
        <v>7.1266362989332657E-2</v>
      </c>
      <c r="BA1302" s="370">
        <f t="shared" si="1837"/>
        <v>8.2474730262173529E-2</v>
      </c>
      <c r="BB1302" s="667"/>
    </row>
    <row r="1303" spans="1:54" s="325" customFormat="1" ht="13.8">
      <c r="A1303" s="329"/>
      <c r="B1303" s="329" t="s">
        <v>304</v>
      </c>
      <c r="C1303" s="370">
        <f t="shared" ref="C1303:AF1303" si="1838">C133*100/C$5</f>
        <v>0.40440763737165264</v>
      </c>
      <c r="D1303" s="370">
        <f t="shared" si="1838"/>
        <v>0.41084344299202852</v>
      </c>
      <c r="E1303" s="370">
        <f t="shared" si="1838"/>
        <v>0.42263065578985726</v>
      </c>
      <c r="F1303" s="370">
        <f t="shared" si="1838"/>
        <v>0.35939633253378611</v>
      </c>
      <c r="G1303" s="370">
        <f t="shared" si="1838"/>
        <v>0.42751555484397458</v>
      </c>
      <c r="H1303" s="370">
        <f t="shared" si="1838"/>
        <v>0.37855031316994947</v>
      </c>
      <c r="I1303" s="370">
        <f t="shared" si="1838"/>
        <v>0.45474543512068583</v>
      </c>
      <c r="J1303" s="370">
        <f t="shared" si="1838"/>
        <v>0.52214083578276815</v>
      </c>
      <c r="K1303" s="370">
        <f t="shared" si="1838"/>
        <v>0.41884410014434914</v>
      </c>
      <c r="L1303" s="370">
        <f t="shared" si="1838"/>
        <v>0.44086458946178309</v>
      </c>
      <c r="M1303" s="370">
        <f t="shared" si="1838"/>
        <v>0.40048979480694968</v>
      </c>
      <c r="N1303" s="370">
        <f t="shared" si="1838"/>
        <v>0.4244094771600514</v>
      </c>
      <c r="O1303" s="370">
        <f t="shared" si="1838"/>
        <v>0.40912495633968032</v>
      </c>
      <c r="P1303" s="370">
        <f t="shared" si="1838"/>
        <v>0.36165905214884642</v>
      </c>
      <c r="Q1303" s="370">
        <f t="shared" si="1838"/>
        <v>0.47371370423643611</v>
      </c>
      <c r="R1303" s="370">
        <f t="shared" si="1838"/>
        <v>0.52469960295119589</v>
      </c>
      <c r="S1303" s="370">
        <f t="shared" si="1838"/>
        <v>0.49011320702401889</v>
      </c>
      <c r="T1303" s="370">
        <f t="shared" si="1838"/>
        <v>0.34409441330269819</v>
      </c>
      <c r="U1303" s="370">
        <f t="shared" si="1838"/>
        <v>0.37924833272664732</v>
      </c>
      <c r="V1303" s="370">
        <f t="shared" si="1838"/>
        <v>0.39821465345868862</v>
      </c>
      <c r="W1303" s="370">
        <f t="shared" si="1838"/>
        <v>0.42009661835748791</v>
      </c>
      <c r="X1303" s="370">
        <f t="shared" si="1838"/>
        <v>0.40134296644693379</v>
      </c>
      <c r="Y1303" s="370">
        <f t="shared" si="1838"/>
        <v>0.39213527065807424</v>
      </c>
      <c r="Z1303" s="370">
        <f t="shared" si="1838"/>
        <v>0.43322421196130984</v>
      </c>
      <c r="AA1303" s="370">
        <f t="shared" si="1838"/>
        <v>0.41689796780605809</v>
      </c>
      <c r="AB1303" s="370">
        <f t="shared" si="1838"/>
        <v>0.48705995955816794</v>
      </c>
      <c r="AC1303" s="370">
        <f t="shared" si="1838"/>
        <v>0.39311319354347435</v>
      </c>
      <c r="AD1303" s="370">
        <f t="shared" si="1838"/>
        <v>0.47822885687061478</v>
      </c>
      <c r="AE1303" s="370">
        <f t="shared" si="1838"/>
        <v>0.40370855246378112</v>
      </c>
      <c r="AF1303" s="370">
        <f t="shared" si="1838"/>
        <v>0.39293544298193112</v>
      </c>
      <c r="AG1303" s="370">
        <f t="shared" ref="AG1303:AH1303" si="1839">AG133*100/AG$5</f>
        <v>0.38294846882000305</v>
      </c>
      <c r="AH1303" s="370">
        <f t="shared" si="1839"/>
        <v>0.44317903559625244</v>
      </c>
      <c r="AI1303" s="370">
        <f t="shared" ref="AI1303:AJ1303" si="1840">AI133*100/AI$5</f>
        <v>0.39732047388061764</v>
      </c>
      <c r="AJ1303" s="370">
        <f t="shared" si="1840"/>
        <v>0.37470061233759938</v>
      </c>
      <c r="AK1303" s="370">
        <f t="shared" ref="AK1303:AL1303" si="1841">AK133*100/AK$5</f>
        <v>0.31982996440834577</v>
      </c>
      <c r="AL1303" s="370">
        <f t="shared" si="1841"/>
        <v>0.32080604141417673</v>
      </c>
      <c r="AM1303" s="370">
        <f t="shared" ref="AM1303:AN1303" si="1842">AM133*100/AM$5</f>
        <v>0.36632074446522622</v>
      </c>
      <c r="AN1303" s="370">
        <f t="shared" si="1842"/>
        <v>0.35987147214059001</v>
      </c>
      <c r="AO1303" s="370">
        <f t="shared" ref="AO1303:AT1303" si="1843">AO133*100/AO$5</f>
        <v>0.40017572474115504</v>
      </c>
      <c r="AP1303" s="370">
        <f t="shared" si="1843"/>
        <v>0.37991375515065662</v>
      </c>
      <c r="AQ1303" s="370">
        <f t="shared" si="1843"/>
        <v>0.35051789871453154</v>
      </c>
      <c r="AR1303" s="370">
        <f t="shared" si="1843"/>
        <v>0.36546628135870296</v>
      </c>
      <c r="AS1303" s="370">
        <f t="shared" si="1843"/>
        <v>0.37333740996552556</v>
      </c>
      <c r="AT1303" s="370">
        <f t="shared" si="1843"/>
        <v>0.32055824192839866</v>
      </c>
      <c r="AU1303" s="370">
        <f t="shared" ref="AU1303:AV1303" si="1844">AU133*100/AU$5</f>
        <v>0.33486498818846594</v>
      </c>
      <c r="AV1303" s="370">
        <f t="shared" si="1844"/>
        <v>0.31850686312726084</v>
      </c>
      <c r="AW1303" s="370">
        <f t="shared" ref="AW1303:AX1303" si="1845">AW133*100/AW$5</f>
        <v>0.33305184061767545</v>
      </c>
      <c r="AX1303" s="370">
        <f t="shared" si="1845"/>
        <v>0.28343172673069583</v>
      </c>
      <c r="AY1303" s="370">
        <f t="shared" ref="AY1303:BA1303" si="1846">AY133*100/AY$5</f>
        <v>0.22682901863117533</v>
      </c>
      <c r="AZ1303" s="370">
        <f t="shared" si="1846"/>
        <v>0.19709797172832394</v>
      </c>
      <c r="BA1303" s="370">
        <f t="shared" si="1846"/>
        <v>0.23895591926983759</v>
      </c>
      <c r="BB1303" s="667"/>
    </row>
    <row r="1304" spans="1:54" s="325" customFormat="1" ht="13.8">
      <c r="A1304" s="327"/>
      <c r="B1304" s="327" t="s">
        <v>305</v>
      </c>
      <c r="C1304" s="370">
        <f t="shared" ref="C1304:AF1304" si="1847">C134*100/C$5</f>
        <v>0.18532111676266635</v>
      </c>
      <c r="D1304" s="370">
        <f t="shared" si="1847"/>
        <v>0.23030306161015848</v>
      </c>
      <c r="E1304" s="370">
        <f t="shared" si="1847"/>
        <v>0.20877924559756628</v>
      </c>
      <c r="F1304" s="370">
        <f t="shared" si="1847"/>
        <v>0.16576141074357889</v>
      </c>
      <c r="G1304" s="370">
        <f t="shared" si="1847"/>
        <v>0.21882347808049138</v>
      </c>
      <c r="H1304" s="370">
        <f t="shared" si="1847"/>
        <v>0.18710124590444285</v>
      </c>
      <c r="I1304" s="370">
        <f t="shared" si="1847"/>
        <v>0.24236371742868765</v>
      </c>
      <c r="J1304" s="370">
        <f t="shared" si="1847"/>
        <v>0.29881949340375935</v>
      </c>
      <c r="K1304" s="370">
        <f t="shared" si="1847"/>
        <v>0.20591042974777934</v>
      </c>
      <c r="L1304" s="370">
        <f t="shared" si="1847"/>
        <v>0.25063901434886909</v>
      </c>
      <c r="M1304" s="370">
        <f t="shared" si="1847"/>
        <v>0.24196169797802219</v>
      </c>
      <c r="N1304" s="370">
        <f t="shared" si="1847"/>
        <v>0.21955891808688241</v>
      </c>
      <c r="O1304" s="370">
        <f t="shared" si="1847"/>
        <v>0.21199230366988964</v>
      </c>
      <c r="P1304" s="370">
        <f t="shared" si="1847"/>
        <v>0.12677687055175968</v>
      </c>
      <c r="Q1304" s="370">
        <f t="shared" si="1847"/>
        <v>0.18749481597468781</v>
      </c>
      <c r="R1304" s="370">
        <f t="shared" si="1847"/>
        <v>0.23507064301370742</v>
      </c>
      <c r="S1304" s="370">
        <f t="shared" si="1847"/>
        <v>0.24411311537088518</v>
      </c>
      <c r="T1304" s="370">
        <f t="shared" si="1847"/>
        <v>0.21319159201423399</v>
      </c>
      <c r="U1304" s="370">
        <f t="shared" si="1847"/>
        <v>0.22938575545766948</v>
      </c>
      <c r="V1304" s="370">
        <f t="shared" si="1847"/>
        <v>0.19076478227429949</v>
      </c>
      <c r="W1304" s="370">
        <f t="shared" si="1847"/>
        <v>0.22183574879227053</v>
      </c>
      <c r="X1304" s="370">
        <f t="shared" si="1847"/>
        <v>0.18923467705809771</v>
      </c>
      <c r="Y1304" s="370">
        <f t="shared" si="1847"/>
        <v>0.156510472495276</v>
      </c>
      <c r="Z1304" s="370">
        <f t="shared" si="1847"/>
        <v>0.17944746872420733</v>
      </c>
      <c r="AA1304" s="370">
        <f t="shared" si="1847"/>
        <v>0.16979290507083572</v>
      </c>
      <c r="AB1304" s="370">
        <f t="shared" si="1847"/>
        <v>0.2319433276023915</v>
      </c>
      <c r="AC1304" s="370">
        <f t="shared" si="1847"/>
        <v>0.19694215306199167</v>
      </c>
      <c r="AD1304" s="370">
        <f t="shared" si="1847"/>
        <v>0.22425624885706313</v>
      </c>
      <c r="AE1304" s="370">
        <f t="shared" si="1847"/>
        <v>0.19004774254739662</v>
      </c>
      <c r="AF1304" s="370">
        <f t="shared" si="1847"/>
        <v>0.21362405773383861</v>
      </c>
      <c r="AG1304" s="370">
        <f t="shared" ref="AG1304:AH1304" si="1848">AG134*100/AG$5</f>
        <v>0.21917316912645857</v>
      </c>
      <c r="AH1304" s="370">
        <f t="shared" si="1848"/>
        <v>0.24014954075640671</v>
      </c>
      <c r="AI1304" s="370">
        <f t="shared" ref="AI1304:AJ1304" si="1849">AI134*100/AI$5</f>
        <v>0.21424530021566571</v>
      </c>
      <c r="AJ1304" s="370">
        <f t="shared" si="1849"/>
        <v>0.22448896520745235</v>
      </c>
      <c r="AK1304" s="370">
        <f t="shared" ref="AK1304:AL1304" si="1850">AK134*100/AK$5</f>
        <v>0.19302032578463951</v>
      </c>
      <c r="AL1304" s="370">
        <f t="shared" si="1850"/>
        <v>0.18016928363329077</v>
      </c>
      <c r="AM1304" s="370">
        <f t="shared" ref="AM1304:AN1304" si="1851">AM134*100/AM$5</f>
        <v>0.1959001895580971</v>
      </c>
      <c r="AN1304" s="370">
        <f t="shared" si="1851"/>
        <v>0.18777678494126565</v>
      </c>
      <c r="AO1304" s="370">
        <f t="shared" ref="AO1304:AT1304" si="1852">AO134*100/AO$5</f>
        <v>0.17642989661715769</v>
      </c>
      <c r="AP1304" s="370">
        <f t="shared" si="1852"/>
        <v>0.22019590708199813</v>
      </c>
      <c r="AQ1304" s="370">
        <f t="shared" si="1852"/>
        <v>0.18779311042882688</v>
      </c>
      <c r="AR1304" s="370">
        <f t="shared" si="1852"/>
        <v>0.19159624510751166</v>
      </c>
      <c r="AS1304" s="370">
        <f t="shared" si="1852"/>
        <v>0.21943746722239091</v>
      </c>
      <c r="AT1304" s="370">
        <f t="shared" si="1852"/>
        <v>0.1634937919821729</v>
      </c>
      <c r="AU1304" s="370">
        <f t="shared" ref="AU1304:AV1304" si="1853">AU134*100/AU$5</f>
        <v>0.17372973391636121</v>
      </c>
      <c r="AV1304" s="370">
        <f t="shared" si="1853"/>
        <v>0.13807438292587551</v>
      </c>
      <c r="AW1304" s="370">
        <f t="shared" ref="AW1304:AX1304" si="1854">AW134*100/AW$5</f>
        <v>0.15046824125825919</v>
      </c>
      <c r="AX1304" s="370">
        <f t="shared" si="1854"/>
        <v>0.13439014877518835</v>
      </c>
      <c r="AY1304" s="370">
        <f t="shared" ref="AY1304:BA1304" si="1855">AY134*100/AY$5</f>
        <v>0.12412372919407888</v>
      </c>
      <c r="AZ1304" s="370">
        <f t="shared" si="1855"/>
        <v>0.11142340926506097</v>
      </c>
      <c r="BA1304" s="370">
        <f t="shared" si="1855"/>
        <v>0.11382811590829746</v>
      </c>
      <c r="BB1304" s="667"/>
    </row>
    <row r="1305" spans="1:54" s="325" customFormat="1" ht="13.8">
      <c r="A1305" s="329"/>
      <c r="B1305" s="329" t="s">
        <v>306</v>
      </c>
      <c r="C1305" s="370">
        <f t="shared" ref="C1305:AF1305" si="1856">C135*100/C$5</f>
        <v>0.2191296988747744</v>
      </c>
      <c r="D1305" s="370">
        <f t="shared" si="1856"/>
        <v>0.18054038138187004</v>
      </c>
      <c r="E1305" s="370">
        <f t="shared" si="1856"/>
        <v>0.21381411486438862</v>
      </c>
      <c r="F1305" s="370">
        <f t="shared" si="1856"/>
        <v>0.19363492179020725</v>
      </c>
      <c r="G1305" s="370">
        <f t="shared" si="1856"/>
        <v>0.20869207676348317</v>
      </c>
      <c r="H1305" s="370">
        <f t="shared" si="1856"/>
        <v>0.19148529911018214</v>
      </c>
      <c r="I1305" s="370">
        <f t="shared" si="1856"/>
        <v>0.21238171769199821</v>
      </c>
      <c r="J1305" s="370">
        <f t="shared" si="1856"/>
        <v>0.22332134237900875</v>
      </c>
      <c r="K1305" s="370">
        <f t="shared" si="1856"/>
        <v>0.21293367039656982</v>
      </c>
      <c r="L1305" s="370">
        <f t="shared" si="1856"/>
        <v>0.19018042306565244</v>
      </c>
      <c r="M1305" s="370">
        <f t="shared" si="1856"/>
        <v>0.15852809682892749</v>
      </c>
      <c r="N1305" s="370">
        <f t="shared" si="1856"/>
        <v>0.20485055907316899</v>
      </c>
      <c r="O1305" s="370">
        <f t="shared" si="1856"/>
        <v>0.19713265266979069</v>
      </c>
      <c r="P1305" s="370">
        <f t="shared" si="1856"/>
        <v>0.23488218159708674</v>
      </c>
      <c r="Q1305" s="370">
        <f t="shared" si="1856"/>
        <v>0.28621888826174824</v>
      </c>
      <c r="R1305" s="370">
        <f t="shared" si="1856"/>
        <v>0.28962895993748844</v>
      </c>
      <c r="S1305" s="370">
        <f t="shared" si="1856"/>
        <v>0.24600009165313369</v>
      </c>
      <c r="T1305" s="370">
        <f t="shared" si="1856"/>
        <v>0.13086200344584228</v>
      </c>
      <c r="U1305" s="370">
        <f t="shared" si="1856"/>
        <v>0.14986257726897786</v>
      </c>
      <c r="V1305" s="370">
        <f t="shared" si="1856"/>
        <v>0.20740784325262568</v>
      </c>
      <c r="W1305" s="370">
        <f t="shared" si="1856"/>
        <v>0.19830381105743425</v>
      </c>
      <c r="X1305" s="370">
        <f t="shared" si="1856"/>
        <v>0.21210828938883608</v>
      </c>
      <c r="Y1305" s="370">
        <f t="shared" si="1856"/>
        <v>0.23562479816279824</v>
      </c>
      <c r="Z1305" s="370">
        <f t="shared" si="1856"/>
        <v>0.25377674323710248</v>
      </c>
      <c r="AA1305" s="370">
        <f t="shared" si="1856"/>
        <v>0.24710506273522234</v>
      </c>
      <c r="AB1305" s="370">
        <f t="shared" si="1856"/>
        <v>0.25511663195577644</v>
      </c>
      <c r="AC1305" s="370">
        <f t="shared" si="1856"/>
        <v>0.19617104048148271</v>
      </c>
      <c r="AD1305" s="370">
        <f t="shared" si="1856"/>
        <v>0.25397260801355165</v>
      </c>
      <c r="AE1305" s="370">
        <f t="shared" si="1856"/>
        <v>0.2137002307300222</v>
      </c>
      <c r="AF1305" s="370">
        <f t="shared" si="1856"/>
        <v>0.17931138524809251</v>
      </c>
      <c r="AG1305" s="370">
        <f t="shared" ref="AG1305:AH1305" si="1857">AG135*100/AG$5</f>
        <v>0.16377529969354448</v>
      </c>
      <c r="AH1305" s="370">
        <f t="shared" si="1857"/>
        <v>0.20302949483984573</v>
      </c>
      <c r="AI1305" s="370">
        <f t="shared" ref="AI1305:AJ1305" si="1858">AI135*100/AI$5</f>
        <v>0.18307517366495193</v>
      </c>
      <c r="AJ1305" s="370">
        <f t="shared" si="1858"/>
        <v>0.15021164713014704</v>
      </c>
      <c r="AK1305" s="370">
        <f t="shared" ref="AK1305:AL1305" si="1859">AK135*100/AK$5</f>
        <v>0.12680963862370623</v>
      </c>
      <c r="AL1305" s="370">
        <f t="shared" si="1859"/>
        <v>0.14063675778088591</v>
      </c>
      <c r="AM1305" s="370">
        <f t="shared" ref="AM1305:AN1305" si="1860">AM135*100/AM$5</f>
        <v>0.17042055490712915</v>
      </c>
      <c r="AN1305" s="370">
        <f t="shared" si="1860"/>
        <v>0.17213552599552734</v>
      </c>
      <c r="AO1305" s="370">
        <f t="shared" ref="AO1305:AT1305" si="1861">AO135*100/AO$5</f>
        <v>0.22374582812399735</v>
      </c>
      <c r="AP1305" s="370">
        <f t="shared" si="1861"/>
        <v>0.15971784806865846</v>
      </c>
      <c r="AQ1305" s="370">
        <f t="shared" si="1861"/>
        <v>0.16272478828570464</v>
      </c>
      <c r="AR1305" s="370">
        <f t="shared" si="1861"/>
        <v>0.17387003625119132</v>
      </c>
      <c r="AS1305" s="370">
        <f t="shared" si="1861"/>
        <v>0.15389994274313468</v>
      </c>
      <c r="AT1305" s="370">
        <f t="shared" si="1861"/>
        <v>0.15706444994622579</v>
      </c>
      <c r="AU1305" s="370">
        <f t="shared" ref="AU1305:AV1305" si="1862">AU135*100/AU$5</f>
        <v>0.16116892935136745</v>
      </c>
      <c r="AV1305" s="370">
        <f t="shared" si="1862"/>
        <v>0.18043248020138533</v>
      </c>
      <c r="AW1305" s="370">
        <f t="shared" ref="AW1305:AX1305" si="1863">AW135*100/AW$5</f>
        <v>0.18255045657499816</v>
      </c>
      <c r="AX1305" s="370">
        <f t="shared" si="1863"/>
        <v>0.14900742543993564</v>
      </c>
      <c r="AY1305" s="370">
        <f t="shared" ref="AY1305:BA1305" si="1864">AY135*100/AY$5</f>
        <v>0.1027339620472129</v>
      </c>
      <c r="AZ1305" s="370">
        <f t="shared" si="1864"/>
        <v>8.5674562463262965E-2</v>
      </c>
      <c r="BA1305" s="370">
        <f t="shared" si="1864"/>
        <v>0.12512780336154011</v>
      </c>
      <c r="BB1305" s="667"/>
    </row>
    <row r="1306" spans="1:54" s="325" customFormat="1" ht="13.8">
      <c r="A1306" s="327"/>
      <c r="B1306" s="327" t="s">
        <v>307</v>
      </c>
      <c r="C1306" s="370">
        <f t="shared" ref="C1306:AF1306" si="1865">C136*100/C$5</f>
        <v>0.56986675187177771</v>
      </c>
      <c r="D1306" s="370">
        <f t="shared" si="1865"/>
        <v>0.51110060756960962</v>
      </c>
      <c r="E1306" s="370">
        <f t="shared" si="1865"/>
        <v>0.56114550361932514</v>
      </c>
      <c r="F1306" s="370">
        <f t="shared" si="1865"/>
        <v>0.5106011320564573</v>
      </c>
      <c r="G1306" s="370">
        <f t="shared" si="1865"/>
        <v>0.5982333646272846</v>
      </c>
      <c r="H1306" s="370">
        <f t="shared" si="1865"/>
        <v>0.5468472316877917</v>
      </c>
      <c r="I1306" s="370">
        <f t="shared" si="1865"/>
        <v>0.51736466704307049</v>
      </c>
      <c r="J1306" s="370">
        <f t="shared" si="1865"/>
        <v>0.59005269916831671</v>
      </c>
      <c r="K1306" s="370">
        <f t="shared" si="1865"/>
        <v>0.5152076701635081</v>
      </c>
      <c r="L1306" s="370">
        <f t="shared" si="1865"/>
        <v>0.57049611714969573</v>
      </c>
      <c r="M1306" s="370">
        <f t="shared" si="1865"/>
        <v>0.56663370734505003</v>
      </c>
      <c r="N1306" s="370">
        <f t="shared" si="1865"/>
        <v>0.52559054505801361</v>
      </c>
      <c r="O1306" s="370">
        <f t="shared" si="1865"/>
        <v>0.53951031796826587</v>
      </c>
      <c r="P1306" s="370">
        <f t="shared" si="1865"/>
        <v>0.52431291463906327</v>
      </c>
      <c r="Q1306" s="370">
        <f t="shared" si="1865"/>
        <v>0.56762295496523418</v>
      </c>
      <c r="R1306" s="370">
        <f t="shared" si="1865"/>
        <v>0.5196092336688336</v>
      </c>
      <c r="S1306" s="370">
        <f t="shared" si="1865"/>
        <v>0.52585022722660313</v>
      </c>
      <c r="T1306" s="370">
        <f t="shared" si="1865"/>
        <v>0.51581507721307196</v>
      </c>
      <c r="U1306" s="370">
        <f t="shared" si="1865"/>
        <v>0.49028857103736634</v>
      </c>
      <c r="V1306" s="370">
        <f t="shared" si="1865"/>
        <v>0.51454796857991825</v>
      </c>
      <c r="W1306" s="370">
        <f t="shared" si="1865"/>
        <v>0.50993022007514766</v>
      </c>
      <c r="X1306" s="370">
        <f t="shared" si="1865"/>
        <v>0.49271332745706231</v>
      </c>
      <c r="Y1306" s="370">
        <f t="shared" si="1865"/>
        <v>0.48983716741036482</v>
      </c>
      <c r="Z1306" s="370">
        <f t="shared" si="1865"/>
        <v>0.46535782845378415</v>
      </c>
      <c r="AA1306" s="370">
        <f t="shared" si="1865"/>
        <v>0.49178791611372791</v>
      </c>
      <c r="AB1306" s="370">
        <f t="shared" si="1865"/>
        <v>0.50295743513998192</v>
      </c>
      <c r="AC1306" s="370">
        <f t="shared" si="1865"/>
        <v>0.71027179790681494</v>
      </c>
      <c r="AD1306" s="370">
        <f t="shared" si="1865"/>
        <v>0.50273181968385972</v>
      </c>
      <c r="AE1306" s="370">
        <f t="shared" si="1865"/>
        <v>0.57570156236510683</v>
      </c>
      <c r="AF1306" s="370">
        <f t="shared" si="1865"/>
        <v>0.54646108032854901</v>
      </c>
      <c r="AG1306" s="370">
        <f t="shared" ref="AG1306:AH1306" si="1866">AG136*100/AG$5</f>
        <v>0.62704881895388431</v>
      </c>
      <c r="AH1306" s="370">
        <f t="shared" si="1866"/>
        <v>0.5972350244789546</v>
      </c>
      <c r="AI1306" s="370">
        <f t="shared" ref="AI1306:AJ1306" si="1867">AI136*100/AI$5</f>
        <v>0.51742410074184897</v>
      </c>
      <c r="AJ1306" s="370">
        <f t="shared" si="1867"/>
        <v>0.51569063316910912</v>
      </c>
      <c r="AK1306" s="370">
        <f t="shared" ref="AK1306:AL1306" si="1868">AK136*100/AK$5</f>
        <v>0.49967829945702563</v>
      </c>
      <c r="AL1306" s="370">
        <f t="shared" si="1868"/>
        <v>0.49322305355074331</v>
      </c>
      <c r="AM1306" s="370">
        <f t="shared" ref="AM1306:AN1306" si="1869">AM136*100/AM$5</f>
        <v>0.51263393034305527</v>
      </c>
      <c r="AN1306" s="370">
        <f t="shared" si="1869"/>
        <v>0.5224098810284189</v>
      </c>
      <c r="AO1306" s="370">
        <f t="shared" ref="AO1306:AT1306" si="1870">AO136*100/AO$5</f>
        <v>0.5211451442642302</v>
      </c>
      <c r="AP1306" s="370">
        <f t="shared" si="1870"/>
        <v>0.48978513383079875</v>
      </c>
      <c r="AQ1306" s="370">
        <f t="shared" si="1870"/>
        <v>0.48442929923411726</v>
      </c>
      <c r="AR1306" s="370">
        <f t="shared" si="1870"/>
        <v>0.56464905206727356</v>
      </c>
      <c r="AS1306" s="370">
        <f t="shared" si="1870"/>
        <v>0.5385967184526349</v>
      </c>
      <c r="AT1306" s="370">
        <f t="shared" si="1870"/>
        <v>0.49418413837559816</v>
      </c>
      <c r="AU1306" s="370">
        <f t="shared" ref="AU1306:AV1306" si="1871">AU136*100/AU$5</f>
        <v>0.48724472185226408</v>
      </c>
      <c r="AV1306" s="370">
        <f t="shared" si="1871"/>
        <v>0.47765184308850334</v>
      </c>
      <c r="AW1306" s="370">
        <f t="shared" ref="AW1306:AX1306" si="1872">AW136*100/AW$5</f>
        <v>0.44272131425723049</v>
      </c>
      <c r="AX1306" s="370">
        <f t="shared" si="1872"/>
        <v>0.49657757641454597</v>
      </c>
      <c r="AY1306" s="370">
        <f t="shared" ref="AY1306:BA1306" si="1873">AY136*100/AY$5</f>
        <v>0.45953592233622143</v>
      </c>
      <c r="AZ1306" s="370">
        <f t="shared" si="1873"/>
        <v>0.43199810121620691</v>
      </c>
      <c r="BA1306" s="370">
        <f t="shared" si="1873"/>
        <v>0.42697232797459728</v>
      </c>
      <c r="BB1306" s="667"/>
    </row>
    <row r="1307" spans="1:54" s="325" customFormat="1" ht="13.8">
      <c r="A1307" s="329"/>
      <c r="B1307" s="329" t="s">
        <v>308</v>
      </c>
      <c r="C1307" s="370">
        <f t="shared" ref="C1307:AF1307" si="1874">C137*100/C$5</f>
        <v>3.2815481998980994E-3</v>
      </c>
      <c r="D1307" s="370">
        <f t="shared" si="1874"/>
        <v>4.5199666297320827E-3</v>
      </c>
      <c r="E1307" s="370">
        <f t="shared" si="1874"/>
        <v>7.2725889409655988E-3</v>
      </c>
      <c r="F1307" s="370">
        <f t="shared" si="1874"/>
        <v>3.4791900445576272E-3</v>
      </c>
      <c r="G1307" s="370">
        <f t="shared" si="1874"/>
        <v>3.512712135459054E-3</v>
      </c>
      <c r="H1307" s="370">
        <f t="shared" si="1874"/>
        <v>6.8115867989998564E-3</v>
      </c>
      <c r="I1307" s="370">
        <f t="shared" si="1874"/>
        <v>6.9331069501815702E-3</v>
      </c>
      <c r="J1307" s="370">
        <f t="shared" si="1874"/>
        <v>1.0722925797718205E-2</v>
      </c>
      <c r="K1307" s="370">
        <f t="shared" si="1874"/>
        <v>6.0815770981146712E-3</v>
      </c>
      <c r="L1307" s="370">
        <f t="shared" si="1874"/>
        <v>1.3500462131203723E-2</v>
      </c>
      <c r="M1307" s="370">
        <f t="shared" si="1874"/>
        <v>6.1692361889947632E-3</v>
      </c>
      <c r="N1307" s="370">
        <f t="shared" si="1874"/>
        <v>7.4208337017829112E-3</v>
      </c>
      <c r="O1307" s="370">
        <f t="shared" si="1874"/>
        <v>8.2374152283157115E-3</v>
      </c>
      <c r="P1307" s="370">
        <f t="shared" si="1874"/>
        <v>5.3039302985940272E-3</v>
      </c>
      <c r="Q1307" s="370">
        <f t="shared" si="1874"/>
        <v>4.4911360753539815E-3</v>
      </c>
      <c r="R1307" s="370">
        <f t="shared" si="1874"/>
        <v>1.0267753424252259E-2</v>
      </c>
      <c r="S1307" s="370">
        <f t="shared" si="1874"/>
        <v>1.0282095252252144E-2</v>
      </c>
      <c r="T1307" s="370">
        <f t="shared" si="1874"/>
        <v>7.7962079407847395E-3</v>
      </c>
      <c r="U1307" s="370">
        <f t="shared" si="1874"/>
        <v>7.6392344401735235E-3</v>
      </c>
      <c r="V1307" s="370">
        <f t="shared" si="1874"/>
        <v>5.9259383786464479E-3</v>
      </c>
      <c r="W1307" s="370">
        <f t="shared" si="1874"/>
        <v>4.680622651637145E-3</v>
      </c>
      <c r="X1307" s="370">
        <f t="shared" si="1874"/>
        <v>9.3066234618736591E-3</v>
      </c>
      <c r="Y1307" s="370">
        <f t="shared" si="1874"/>
        <v>4.8421403666203148E-3</v>
      </c>
      <c r="Z1307" s="370">
        <f t="shared" si="1874"/>
        <v>5.054205191457003E-3</v>
      </c>
      <c r="AA1307" s="370">
        <f t="shared" si="1874"/>
        <v>5.3209189147549081E-3</v>
      </c>
      <c r="AB1307" s="370">
        <f t="shared" si="1874"/>
        <v>6.1823516151498737E-3</v>
      </c>
      <c r="AC1307" s="370">
        <f t="shared" si="1874"/>
        <v>8.25090461144601E-3</v>
      </c>
      <c r="AD1307" s="370">
        <f t="shared" si="1874"/>
        <v>1.8848432933265319E-3</v>
      </c>
      <c r="AE1307" s="370">
        <f t="shared" si="1874"/>
        <v>5.6765971638301415E-3</v>
      </c>
      <c r="AF1307" s="370">
        <f t="shared" si="1874"/>
        <v>5.2883330354375705E-3</v>
      </c>
      <c r="AG1307" s="370">
        <f t="shared" ref="AG1307:AH1307" si="1875">AG137*100/AG$5</f>
        <v>8.408272996533633E-3</v>
      </c>
      <c r="AH1307" s="370">
        <f t="shared" si="1875"/>
        <v>1.0293794245769016E-2</v>
      </c>
      <c r="AI1307" s="370">
        <f t="shared" ref="AI1307:AJ1307" si="1876">AI137*100/AI$5</f>
        <v>1.1678933492419347E-2</v>
      </c>
      <c r="AJ1307" s="370">
        <f t="shared" si="1876"/>
        <v>1.1707142761941916E-2</v>
      </c>
      <c r="AK1307" s="370">
        <f t="shared" ref="AK1307:AL1307" si="1877">AK137*100/AK$5</f>
        <v>7.2484919434570869E-3</v>
      </c>
      <c r="AL1307" s="370">
        <f t="shared" si="1877"/>
        <v>6.6158128479897266E-3</v>
      </c>
      <c r="AM1307" s="370">
        <f t="shared" ref="AM1307:AN1307" si="1878">AM137*100/AM$5</f>
        <v>9.8283889119454241E-3</v>
      </c>
      <c r="AN1307" s="370">
        <f t="shared" si="1878"/>
        <v>3.0629097152229065E-3</v>
      </c>
      <c r="AO1307" s="370">
        <f t="shared" ref="AO1307:AT1307" si="1879">AO137*100/AO$5</f>
        <v>4.0193861339640237E-3</v>
      </c>
      <c r="AP1307" s="370">
        <f t="shared" si="1879"/>
        <v>6.3440961039929814E-3</v>
      </c>
      <c r="AQ1307" s="370">
        <f t="shared" si="1879"/>
        <v>1.9568811363406321E-3</v>
      </c>
      <c r="AR1307" s="370">
        <f t="shared" si="1879"/>
        <v>5.6898942007941782E-3</v>
      </c>
      <c r="AS1307" s="370">
        <f t="shared" si="1879"/>
        <v>5.1311776725119626E-3</v>
      </c>
      <c r="AT1307" s="370">
        <f t="shared" si="1879"/>
        <v>2.2216574574476858E-3</v>
      </c>
      <c r="AU1307" s="370">
        <f t="shared" ref="AU1307:AV1307" si="1880">AU137*100/AU$5</f>
        <v>3.502208243322653E-3</v>
      </c>
      <c r="AV1307" s="370">
        <f t="shared" si="1880"/>
        <v>6.6310408317184375E-3</v>
      </c>
      <c r="AW1307" s="370">
        <f t="shared" ref="AW1307:AX1307" si="1881">AW137*100/AW$5</f>
        <v>4.5074186808641515E-3</v>
      </c>
      <c r="AX1307" s="370">
        <f t="shared" si="1881"/>
        <v>5.5668600382098345E-3</v>
      </c>
      <c r="AY1307" s="370">
        <f t="shared" ref="AY1307:BA1307" si="1882">AY137*100/AY$5</f>
        <v>4.5589450085143316E-3</v>
      </c>
      <c r="AZ1307" s="370">
        <f t="shared" si="1882"/>
        <v>2.7886837691477998E-3</v>
      </c>
      <c r="BA1307" s="370">
        <f t="shared" si="1882"/>
        <v>4.0782780003657459E-3</v>
      </c>
      <c r="BB1307" s="667"/>
    </row>
    <row r="1308" spans="1:54" s="325" customFormat="1" ht="13.8">
      <c r="A1308" s="327"/>
      <c r="B1308" s="327" t="s">
        <v>309</v>
      </c>
      <c r="C1308" s="370">
        <f t="shared" ref="C1308:AF1308" si="1883">C138*100/C$5</f>
        <v>9.1019784281384131E-2</v>
      </c>
      <c r="D1308" s="370">
        <f t="shared" si="1883"/>
        <v>9.1475515125530246E-2</v>
      </c>
      <c r="E1308" s="370">
        <f t="shared" si="1883"/>
        <v>9.1709211311971323E-2</v>
      </c>
      <c r="F1308" s="370">
        <f t="shared" si="1883"/>
        <v>7.3422907147216124E-2</v>
      </c>
      <c r="G1308" s="370">
        <f t="shared" si="1883"/>
        <v>0.11203702916253615</v>
      </c>
      <c r="H1308" s="370">
        <f t="shared" si="1883"/>
        <v>7.9565130907466405E-2</v>
      </c>
      <c r="I1308" s="370">
        <f t="shared" si="1883"/>
        <v>8.4746168997432161E-2</v>
      </c>
      <c r="J1308" s="370">
        <f t="shared" si="1883"/>
        <v>0.10299844371685786</v>
      </c>
      <c r="K1308" s="370">
        <f t="shared" si="1883"/>
        <v>7.9295918163159687E-2</v>
      </c>
      <c r="L1308" s="370">
        <f t="shared" si="1883"/>
        <v>8.5969497985992932E-2</v>
      </c>
      <c r="M1308" s="370">
        <f t="shared" si="1883"/>
        <v>8.1561557064158366E-2</v>
      </c>
      <c r="N1308" s="370">
        <f t="shared" si="1883"/>
        <v>8.0340522951038926E-2</v>
      </c>
      <c r="O1308" s="370">
        <f t="shared" si="1883"/>
        <v>8.3181742011423365E-2</v>
      </c>
      <c r="P1308" s="370">
        <f t="shared" si="1883"/>
        <v>8.4604156470255959E-2</v>
      </c>
      <c r="Q1308" s="370">
        <f t="shared" si="1883"/>
        <v>7.5701942315200887E-2</v>
      </c>
      <c r="R1308" s="370">
        <f t="shared" si="1883"/>
        <v>8.1663445666616485E-2</v>
      </c>
      <c r="S1308" s="370">
        <f t="shared" si="1883"/>
        <v>8.1563587057191161E-2</v>
      </c>
      <c r="T1308" s="370">
        <f t="shared" si="1883"/>
        <v>7.6370183545592912E-2</v>
      </c>
      <c r="U1308" s="370">
        <f t="shared" si="1883"/>
        <v>7.5515710941387454E-2</v>
      </c>
      <c r="V1308" s="370">
        <f t="shared" si="1883"/>
        <v>7.1867763315499489E-2</v>
      </c>
      <c r="W1308" s="370">
        <f t="shared" si="1883"/>
        <v>7.1626409017713361E-2</v>
      </c>
      <c r="X1308" s="370">
        <f t="shared" si="1883"/>
        <v>6.9324004098223355E-2</v>
      </c>
      <c r="Y1308" s="370">
        <f t="shared" si="1883"/>
        <v>7.8138087690381067E-2</v>
      </c>
      <c r="Z1308" s="370">
        <f t="shared" si="1883"/>
        <v>6.8857749626730719E-2</v>
      </c>
      <c r="AA1308" s="370">
        <f t="shared" si="1883"/>
        <v>8.6603911590152655E-2</v>
      </c>
      <c r="AB1308" s="370">
        <f t="shared" si="1883"/>
        <v>8.7688456582227792E-2</v>
      </c>
      <c r="AC1308" s="370">
        <f t="shared" si="1883"/>
        <v>0.31322593020274475</v>
      </c>
      <c r="AD1308" s="370">
        <f t="shared" si="1883"/>
        <v>6.7012194535077341E-2</v>
      </c>
      <c r="AE1308" s="370">
        <f t="shared" si="1883"/>
        <v>9.2205283098602098E-2</v>
      </c>
      <c r="AF1308" s="370">
        <f t="shared" si="1883"/>
        <v>6.3992929211767816E-2</v>
      </c>
      <c r="AG1308" s="370">
        <f t="shared" ref="AG1308:AH1308" si="1884">AG138*100/AG$5</f>
        <v>7.4967566761129506E-2</v>
      </c>
      <c r="AH1308" s="370">
        <f t="shared" si="1884"/>
        <v>7.8451189479118416E-2</v>
      </c>
      <c r="AI1308" s="370">
        <f t="shared" ref="AI1308:AJ1308" si="1885">AI138*100/AI$5</f>
        <v>7.2677687476474462E-2</v>
      </c>
      <c r="AJ1308" s="370">
        <f t="shared" si="1885"/>
        <v>6.1417472028033743E-2</v>
      </c>
      <c r="AK1308" s="370">
        <f t="shared" ref="AK1308:AL1308" si="1886">AK138*100/AK$5</f>
        <v>5.9819543726917355E-2</v>
      </c>
      <c r="AL1308" s="370">
        <f t="shared" si="1886"/>
        <v>5.9745254676324404E-2</v>
      </c>
      <c r="AM1308" s="370">
        <f t="shared" ref="AM1308:AN1308" si="1887">AM138*100/AM$5</f>
        <v>7.1357812326728276E-2</v>
      </c>
      <c r="AN1308" s="370">
        <f t="shared" si="1887"/>
        <v>7.9799007780607445E-2</v>
      </c>
      <c r="AO1308" s="370">
        <f t="shared" ref="AO1308:AT1308" si="1888">AO138*100/AO$5</f>
        <v>7.2454723730667275E-2</v>
      </c>
      <c r="AP1308" s="370">
        <f t="shared" si="1888"/>
        <v>6.3127242001820266E-2</v>
      </c>
      <c r="AQ1308" s="370">
        <f t="shared" si="1888"/>
        <v>5.8537737440534442E-2</v>
      </c>
      <c r="AR1308" s="370">
        <f t="shared" si="1888"/>
        <v>5.9962731192984807E-2</v>
      </c>
      <c r="AS1308" s="370">
        <f t="shared" si="1888"/>
        <v>5.5381331430904977E-2</v>
      </c>
      <c r="AT1308" s="370">
        <f t="shared" si="1888"/>
        <v>4.7025082849309355E-2</v>
      </c>
      <c r="AU1308" s="370">
        <f t="shared" ref="AU1308:AV1308" si="1889">AU138*100/AU$5</f>
        <v>6.1524369812985452E-2</v>
      </c>
      <c r="AV1308" s="370">
        <f t="shared" si="1889"/>
        <v>5.2924381965304156E-2</v>
      </c>
      <c r="AW1308" s="370">
        <f t="shared" ref="AW1308:AX1308" si="1890">AW138*100/AW$5</f>
        <v>5.1503886985756558E-2</v>
      </c>
      <c r="AX1308" s="370">
        <f t="shared" si="1890"/>
        <v>6.2567408527609919E-2</v>
      </c>
      <c r="AY1308" s="370">
        <f t="shared" ref="AY1308:BA1308" si="1891">AY138*100/AY$5</f>
        <v>4.9316889400280825E-2</v>
      </c>
      <c r="AZ1308" s="370">
        <f t="shared" si="1891"/>
        <v>5.2210357233489373E-2</v>
      </c>
      <c r="BA1308" s="370">
        <f t="shared" si="1891"/>
        <v>5.2939685125766821E-2</v>
      </c>
      <c r="BB1308" s="667"/>
    </row>
    <row r="1309" spans="1:54" s="325" customFormat="1" ht="13.8">
      <c r="A1309" s="329"/>
      <c r="B1309" s="329" t="s">
        <v>310</v>
      </c>
      <c r="C1309" s="370">
        <f t="shared" ref="C1309:AF1309" si="1892">C139*100/C$5</f>
        <v>5.9758719850775917E-2</v>
      </c>
      <c r="D1309" s="370">
        <f t="shared" si="1892"/>
        <v>4.1368456487357444E-2</v>
      </c>
      <c r="E1309" s="370">
        <f t="shared" si="1892"/>
        <v>4.8558516928908765E-2</v>
      </c>
      <c r="F1309" s="370">
        <f t="shared" si="1892"/>
        <v>3.531177941775155E-2</v>
      </c>
      <c r="G1309" s="370">
        <f t="shared" si="1892"/>
        <v>4.8697282972627098E-2</v>
      </c>
      <c r="H1309" s="370">
        <f t="shared" si="1892"/>
        <v>4.3949227591419289E-2</v>
      </c>
      <c r="I1309" s="370">
        <f t="shared" si="1892"/>
        <v>4.5839637973806871E-2</v>
      </c>
      <c r="J1309" s="370">
        <f t="shared" si="1892"/>
        <v>5.6459486853291774E-2</v>
      </c>
      <c r="K1309" s="370">
        <f t="shared" si="1892"/>
        <v>5.3007810706793043E-2</v>
      </c>
      <c r="L1309" s="370">
        <f t="shared" si="1892"/>
        <v>5.3189111674106976E-2</v>
      </c>
      <c r="M1309" s="370">
        <f t="shared" si="1892"/>
        <v>5.3693628072492353E-2</v>
      </c>
      <c r="N1309" s="370">
        <f t="shared" si="1892"/>
        <v>5.1590346872874011E-2</v>
      </c>
      <c r="O1309" s="370">
        <f t="shared" si="1892"/>
        <v>4.3730983785617232E-2</v>
      </c>
      <c r="P1309" s="370">
        <f t="shared" si="1892"/>
        <v>4.1180922237051193E-2</v>
      </c>
      <c r="Q1309" s="370">
        <f t="shared" si="1892"/>
        <v>4.264556237318104E-2</v>
      </c>
      <c r="R1309" s="370">
        <f t="shared" si="1892"/>
        <v>4.0113850242205866E-2</v>
      </c>
      <c r="S1309" s="370">
        <f t="shared" si="1892"/>
        <v>3.9510972767081272E-2</v>
      </c>
      <c r="T1309" s="370">
        <f t="shared" si="1892"/>
        <v>4.0409664195690531E-2</v>
      </c>
      <c r="U1309" s="370">
        <f t="shared" si="1892"/>
        <v>3.1976249077447644E-2</v>
      </c>
      <c r="V1309" s="370">
        <f t="shared" si="1892"/>
        <v>4.2952546262245893E-2</v>
      </c>
      <c r="W1309" s="370">
        <f t="shared" si="1892"/>
        <v>2.8727858293075684E-2</v>
      </c>
      <c r="X1309" s="370">
        <f t="shared" si="1892"/>
        <v>3.0691176038712242E-2</v>
      </c>
      <c r="Y1309" s="370">
        <f t="shared" si="1892"/>
        <v>3.2098704688402417E-2</v>
      </c>
      <c r="Z1309" s="370">
        <f t="shared" si="1892"/>
        <v>3.0371600003709507E-2</v>
      </c>
      <c r="AA1309" s="370">
        <f t="shared" si="1892"/>
        <v>3.2084346888969897E-2</v>
      </c>
      <c r="AB1309" s="370">
        <f t="shared" si="1892"/>
        <v>4.108950699320698E-2</v>
      </c>
      <c r="AC1309" s="370">
        <f t="shared" si="1892"/>
        <v>4.144730120235729E-2</v>
      </c>
      <c r="AD1309" s="370">
        <f t="shared" si="1892"/>
        <v>4.0504079282123344E-2</v>
      </c>
      <c r="AE1309" s="370">
        <f t="shared" si="1892"/>
        <v>5.0222116574441672E-2</v>
      </c>
      <c r="AF1309" s="370">
        <f t="shared" si="1892"/>
        <v>5.4195164905802083E-2</v>
      </c>
      <c r="AG1309" s="370">
        <f t="shared" ref="AG1309:AH1309" si="1893">AG139*100/AG$5</f>
        <v>5.9676415426725436E-2</v>
      </c>
      <c r="AH1309" s="370">
        <f t="shared" si="1893"/>
        <v>4.3631650609907306E-2</v>
      </c>
      <c r="AI1309" s="370">
        <f t="shared" ref="AI1309:AJ1309" si="1894">AI139*100/AI$5</f>
        <v>5.2594656572280372E-2</v>
      </c>
      <c r="AJ1309" s="370">
        <f t="shared" si="1894"/>
        <v>4.6684483136851453E-2</v>
      </c>
      <c r="AK1309" s="370">
        <f t="shared" ref="AK1309:AL1309" si="1895">AK139*100/AK$5</f>
        <v>4.2555662377715797E-2</v>
      </c>
      <c r="AL1309" s="370">
        <f t="shared" si="1895"/>
        <v>3.8355479394787062E-2</v>
      </c>
      <c r="AM1309" s="370">
        <f t="shared" ref="AM1309:AN1309" si="1896">AM139*100/AM$5</f>
        <v>4.1501762990441247E-2</v>
      </c>
      <c r="AN1309" s="370">
        <f t="shared" si="1896"/>
        <v>4.6107000913155484E-2</v>
      </c>
      <c r="AO1309" s="370">
        <f t="shared" ref="AO1309:AT1309" si="1897">AO139*100/AO$5</f>
        <v>3.5469319743577268E-2</v>
      </c>
      <c r="AP1309" s="370">
        <f t="shared" si="1897"/>
        <v>3.8692014700176969E-2</v>
      </c>
      <c r="AQ1309" s="370">
        <f t="shared" si="1897"/>
        <v>4.0116063294982962E-2</v>
      </c>
      <c r="AR1309" s="370">
        <f t="shared" si="1897"/>
        <v>4.7598153410489757E-2</v>
      </c>
      <c r="AS1309" s="370">
        <f t="shared" si="1897"/>
        <v>4.8870043901648418E-2</v>
      </c>
      <c r="AT1309" s="370">
        <f t="shared" si="1897"/>
        <v>4.2177830214878038E-2</v>
      </c>
      <c r="AU1309" s="370">
        <f t="shared" ref="AU1309:AV1309" si="1898">AU139*100/AU$5</f>
        <v>3.4213880530921302E-2</v>
      </c>
      <c r="AV1309" s="370">
        <f t="shared" si="1898"/>
        <v>3.8918632171207279E-2</v>
      </c>
      <c r="AW1309" s="370">
        <f t="shared" ref="AW1309:AX1309" si="1899">AW139*100/AW$5</f>
        <v>4.0500482558941127E-2</v>
      </c>
      <c r="AX1309" s="370">
        <f t="shared" si="1899"/>
        <v>4.0948866170635534E-2</v>
      </c>
      <c r="AY1309" s="370">
        <f t="shared" ref="AY1309:BA1309" si="1900">AY139*100/AY$5</f>
        <v>4.0256344603485046E-2</v>
      </c>
      <c r="AZ1309" s="370">
        <f t="shared" si="1900"/>
        <v>3.6593728126261688E-2</v>
      </c>
      <c r="BA1309" s="370">
        <f t="shared" si="1900"/>
        <v>3.3821133480740138E-2</v>
      </c>
      <c r="BB1309" s="667"/>
    </row>
    <row r="1310" spans="1:54" s="325" customFormat="1" ht="13.8">
      <c r="A1310" s="327"/>
      <c r="B1310" s="327" t="s">
        <v>311</v>
      </c>
      <c r="C1310" s="370">
        <f t="shared" ref="C1310:AF1310" si="1901">C140*100/C$5</f>
        <v>0.31187661378768383</v>
      </c>
      <c r="D1310" s="370">
        <f t="shared" si="1901"/>
        <v>0.27524444410006604</v>
      </c>
      <c r="E1310" s="370">
        <f t="shared" si="1901"/>
        <v>0.3146233861845425</v>
      </c>
      <c r="F1310" s="370">
        <f t="shared" si="1901"/>
        <v>0.30284949663718286</v>
      </c>
      <c r="G1310" s="370">
        <f t="shared" si="1901"/>
        <v>0.33045377215365856</v>
      </c>
      <c r="H1310" s="370">
        <f t="shared" si="1901"/>
        <v>0.31699240906622206</v>
      </c>
      <c r="I1310" s="370">
        <f t="shared" si="1901"/>
        <v>0.29074795316612501</v>
      </c>
      <c r="J1310" s="370">
        <f t="shared" si="1901"/>
        <v>0.31658161878977559</v>
      </c>
      <c r="K1310" s="370">
        <f t="shared" si="1901"/>
        <v>0.26213559091938143</v>
      </c>
      <c r="L1310" s="370">
        <f t="shared" si="1901"/>
        <v>0.31696737177608741</v>
      </c>
      <c r="M1310" s="370">
        <f t="shared" si="1901"/>
        <v>0.31407794170454711</v>
      </c>
      <c r="N1310" s="370">
        <f t="shared" si="1901"/>
        <v>0.2749707721355249</v>
      </c>
      <c r="O1310" s="370">
        <f t="shared" si="1901"/>
        <v>0.29937351226829745</v>
      </c>
      <c r="P1310" s="370">
        <f t="shared" si="1901"/>
        <v>0.29231986580625136</v>
      </c>
      <c r="Q1310" s="370">
        <f t="shared" si="1901"/>
        <v>0.33335558671028331</v>
      </c>
      <c r="R1310" s="370">
        <f t="shared" si="1901"/>
        <v>0.28967246736725227</v>
      </c>
      <c r="S1310" s="370">
        <f t="shared" si="1901"/>
        <v>0.29891244699618408</v>
      </c>
      <c r="T1310" s="370">
        <f t="shared" si="1901"/>
        <v>0.29645999096292963</v>
      </c>
      <c r="U1310" s="370">
        <f t="shared" si="1901"/>
        <v>0.29137626443940545</v>
      </c>
      <c r="V1310" s="370">
        <f t="shared" si="1901"/>
        <v>0.29844034345225839</v>
      </c>
      <c r="W1310" s="370">
        <f t="shared" si="1901"/>
        <v>0.30913580246913575</v>
      </c>
      <c r="X1310" s="370">
        <f t="shared" si="1901"/>
        <v>0.28577538443593381</v>
      </c>
      <c r="Y1310" s="370">
        <f t="shared" si="1901"/>
        <v>0.26741110669851548</v>
      </c>
      <c r="Z1310" s="370">
        <f t="shared" si="1901"/>
        <v>0.25716166964972964</v>
      </c>
      <c r="AA1310" s="370">
        <f t="shared" si="1901"/>
        <v>0.26564886223664436</v>
      </c>
      <c r="AB1310" s="370">
        <f t="shared" si="1901"/>
        <v>0.26979445994004386</v>
      </c>
      <c r="AC1310" s="370">
        <f t="shared" si="1901"/>
        <v>0.24548369000503151</v>
      </c>
      <c r="AD1310" s="370">
        <f t="shared" si="1901"/>
        <v>0.28396968851159943</v>
      </c>
      <c r="AE1310" s="370">
        <f t="shared" si="1901"/>
        <v>0.32640433692023313</v>
      </c>
      <c r="AF1310" s="370">
        <f t="shared" si="1901"/>
        <v>0.31578317342616752</v>
      </c>
      <c r="AG1310" s="370">
        <f t="shared" ref="AG1310:AH1310" si="1902">AG140*100/AG$5</f>
        <v>0.37491224330119216</v>
      </c>
      <c r="AH1310" s="370">
        <f t="shared" si="1902"/>
        <v>0.34881925501003647</v>
      </c>
      <c r="AI1310" s="370">
        <f t="shared" ref="AI1310:AJ1310" si="1903">AI140*100/AI$5</f>
        <v>0.28396379846264203</v>
      </c>
      <c r="AJ1310" s="370">
        <f t="shared" si="1903"/>
        <v>0.2947678437568329</v>
      </c>
      <c r="AK1310" s="370">
        <f t="shared" ref="AK1310:AL1310" si="1904">AK140*100/AK$5</f>
        <v>0.28308088966275419</v>
      </c>
      <c r="AL1310" s="370">
        <f t="shared" si="1904"/>
        <v>0.29146105559149832</v>
      </c>
      <c r="AM1310" s="370">
        <f t="shared" ref="AM1310:AN1310" si="1905">AM140*100/AM$5</f>
        <v>0.27990509856019669</v>
      </c>
      <c r="AN1310" s="370">
        <f t="shared" si="1905"/>
        <v>0.30322806180706774</v>
      </c>
      <c r="AO1310" s="370">
        <f t="shared" ref="AO1310:AT1310" si="1906">AO140*100/AO$5</f>
        <v>0.30356942643359869</v>
      </c>
      <c r="AP1310" s="370">
        <f t="shared" si="1906"/>
        <v>0.28178941156417175</v>
      </c>
      <c r="AQ1310" s="370">
        <f t="shared" si="1906"/>
        <v>0.27946286986740443</v>
      </c>
      <c r="AR1310" s="370">
        <f t="shared" si="1906"/>
        <v>0.32603823244166125</v>
      </c>
      <c r="AS1310" s="370">
        <f t="shared" si="1906"/>
        <v>0.31402807355773216</v>
      </c>
      <c r="AT1310" s="370">
        <f t="shared" si="1906"/>
        <v>0.2865264890574955</v>
      </c>
      <c r="AU1310" s="370">
        <f t="shared" ref="AU1310:AV1310" si="1907">AU140*100/AU$5</f>
        <v>0.27020883600404771</v>
      </c>
      <c r="AV1310" s="370">
        <f t="shared" si="1907"/>
        <v>0.28107556721737359</v>
      </c>
      <c r="AW1310" s="370">
        <f t="shared" ref="AW1310:AX1310" si="1908">AW140*100/AW$5</f>
        <v>0.24910116768658061</v>
      </c>
      <c r="AX1310" s="370">
        <f t="shared" si="1908"/>
        <v>0.27653291858518425</v>
      </c>
      <c r="AY1310" s="370">
        <f t="shared" ref="AY1310:BA1310" si="1909">AY140*100/AY$5</f>
        <v>0.26315721564870781</v>
      </c>
      <c r="AZ1310" s="370">
        <f t="shared" si="1909"/>
        <v>0.24710836732170782</v>
      </c>
      <c r="BA1310" s="370">
        <f t="shared" si="1909"/>
        <v>0.25591843859619956</v>
      </c>
      <c r="BB1310" s="667"/>
    </row>
    <row r="1311" spans="1:54" s="325" customFormat="1" ht="12.75" customHeight="1">
      <c r="A1311" s="329"/>
      <c r="B1311" s="329" t="s">
        <v>312</v>
      </c>
      <c r="C1311" s="370">
        <f t="shared" ref="C1311:AF1311" si="1910">C141*100/C$5</f>
        <v>0.10393008575203586</v>
      </c>
      <c r="D1311" s="370">
        <f t="shared" si="1910"/>
        <v>9.8449177925688316E-2</v>
      </c>
      <c r="E1311" s="370">
        <f t="shared" si="1910"/>
        <v>9.8981800252936916E-2</v>
      </c>
      <c r="F1311" s="370">
        <f t="shared" si="1910"/>
        <v>9.5497768119581758E-2</v>
      </c>
      <c r="G1311" s="370">
        <f t="shared" si="1910"/>
        <v>0.1035325682030037</v>
      </c>
      <c r="H1311" s="370">
        <f t="shared" si="1910"/>
        <v>9.9528877323684067E-2</v>
      </c>
      <c r="I1311" s="370">
        <f t="shared" si="1910"/>
        <v>8.9097799955524859E-2</v>
      </c>
      <c r="J1311" s="370">
        <f t="shared" si="1910"/>
        <v>0.10329022401067332</v>
      </c>
      <c r="K1311" s="370">
        <f t="shared" si="1910"/>
        <v>0.11468677327605926</v>
      </c>
      <c r="L1311" s="370">
        <f t="shared" si="1910"/>
        <v>0.10091482562956629</v>
      </c>
      <c r="M1311" s="370">
        <f t="shared" si="1910"/>
        <v>0.11117389077133322</v>
      </c>
      <c r="N1311" s="370">
        <f t="shared" si="1910"/>
        <v>0.11126806939679287</v>
      </c>
      <c r="O1311" s="370">
        <f t="shared" si="1910"/>
        <v>0.10498666467461201</v>
      </c>
      <c r="P1311" s="370">
        <f t="shared" si="1910"/>
        <v>0.10086091844236936</v>
      </c>
      <c r="Q1311" s="370">
        <f t="shared" si="1910"/>
        <v>0.11146918817657853</v>
      </c>
      <c r="R1311" s="370">
        <f t="shared" si="1910"/>
        <v>9.7891716968506709E-2</v>
      </c>
      <c r="S1311" s="370">
        <f t="shared" si="1910"/>
        <v>9.5542615433848579E-2</v>
      </c>
      <c r="T1311" s="370">
        <f t="shared" si="1910"/>
        <v>9.4819848410696073E-2</v>
      </c>
      <c r="U1311" s="370">
        <f t="shared" si="1910"/>
        <v>8.3739367688459493E-2</v>
      </c>
      <c r="V1311" s="370">
        <f t="shared" si="1910"/>
        <v>9.5403405103031469E-2</v>
      </c>
      <c r="W1311" s="370">
        <f t="shared" si="1910"/>
        <v>9.5802469135802468E-2</v>
      </c>
      <c r="X1311" s="370">
        <f t="shared" si="1910"/>
        <v>9.7574776651377607E-2</v>
      </c>
      <c r="Y1311" s="370">
        <f t="shared" si="1910"/>
        <v>0.10738617748553118</v>
      </c>
      <c r="Z1311" s="370">
        <f t="shared" si="1910"/>
        <v>0.10395897283712476</v>
      </c>
      <c r="AA1311" s="370">
        <f t="shared" si="1910"/>
        <v>0.10209016813309604</v>
      </c>
      <c r="AB1311" s="370">
        <f t="shared" si="1910"/>
        <v>9.8202660009353432E-2</v>
      </c>
      <c r="AC1311" s="370">
        <f t="shared" si="1910"/>
        <v>0.10186397188523531</v>
      </c>
      <c r="AD1311" s="370">
        <f t="shared" si="1910"/>
        <v>0.10940111711052722</v>
      </c>
      <c r="AE1311" s="370">
        <f t="shared" si="1910"/>
        <v>0.10119322860799981</v>
      </c>
      <c r="AF1311" s="370">
        <f t="shared" si="1910"/>
        <v>0.10720147974937401</v>
      </c>
      <c r="AG1311" s="370">
        <f t="shared" ref="AG1311:AH1311" si="1911">AG141*100/AG$5</f>
        <v>0.1090843204683036</v>
      </c>
      <c r="AH1311" s="370">
        <f t="shared" si="1911"/>
        <v>0.11600014348925312</v>
      </c>
      <c r="AI1311" s="370">
        <f t="shared" ref="AI1311:AJ1311" si="1912">AI141*100/AI$5</f>
        <v>9.6469568881639531E-2</v>
      </c>
      <c r="AJ1311" s="370">
        <f t="shared" si="1912"/>
        <v>0.10111369148544909</v>
      </c>
      <c r="AK1311" s="370">
        <f t="shared" ref="AK1311:AL1311" si="1913">AK141*100/AK$5</f>
        <v>0.10701268213297398</v>
      </c>
      <c r="AL1311" s="370">
        <f t="shared" si="1913"/>
        <v>9.7045451040143782E-2</v>
      </c>
      <c r="AM1311" s="370">
        <f t="shared" ref="AM1311:AN1311" si="1914">AM141*100/AM$5</f>
        <v>0.1100037792936986</v>
      </c>
      <c r="AN1311" s="370">
        <f t="shared" si="1914"/>
        <v>9.0212900812365326E-2</v>
      </c>
      <c r="AO1311" s="370">
        <f t="shared" ref="AO1311:AT1311" si="1915">AO141*100/AO$5</f>
        <v>0.10559703044931801</v>
      </c>
      <c r="AP1311" s="370">
        <f t="shared" si="1915"/>
        <v>9.9832369460636797E-2</v>
      </c>
      <c r="AQ1311" s="370">
        <f t="shared" si="1915"/>
        <v>0.10435574749485475</v>
      </c>
      <c r="AR1311" s="370">
        <f t="shared" si="1915"/>
        <v>0.1253600408213435</v>
      </c>
      <c r="AS1311" s="370">
        <f t="shared" si="1915"/>
        <v>0.1151860918898375</v>
      </c>
      <c r="AT1311" s="370">
        <f t="shared" si="1915"/>
        <v>0.11623307879646756</v>
      </c>
      <c r="AU1311" s="370">
        <f t="shared" ref="AU1311:AV1311" si="1916">AU141*100/AU$5</f>
        <v>0.11782910234024964</v>
      </c>
      <c r="AV1311" s="370">
        <f t="shared" si="1916"/>
        <v>9.810222090289987E-2</v>
      </c>
      <c r="AW1311" s="370">
        <f t="shared" ref="AW1311:AX1311" si="1917">AW141*100/AW$5</f>
        <v>9.7108358345087978E-2</v>
      </c>
      <c r="AX1311" s="370">
        <f t="shared" si="1917"/>
        <v>0.11096152309290647</v>
      </c>
      <c r="AY1311" s="370">
        <f t="shared" ref="AY1311:BA1311" si="1918">AY141*100/AY$5</f>
        <v>0.10224652767523337</v>
      </c>
      <c r="AZ1311" s="370">
        <f t="shared" si="1918"/>
        <v>9.3296964765600288E-2</v>
      </c>
      <c r="BA1311" s="370">
        <f t="shared" si="1918"/>
        <v>8.021479277152499E-2</v>
      </c>
      <c r="BB1311" s="667"/>
    </row>
    <row r="1312" spans="1:54" s="325" customFormat="1" ht="13.8">
      <c r="A1312" s="327"/>
      <c r="B1312" s="327" t="s">
        <v>313</v>
      </c>
      <c r="C1312" s="370">
        <f t="shared" ref="C1312:AF1312" si="1919">C142*100/C$5</f>
        <v>0.22638364752718074</v>
      </c>
      <c r="D1312" s="370">
        <f t="shared" si="1919"/>
        <v>0.18493120610789548</v>
      </c>
      <c r="E1312" s="370">
        <f t="shared" si="1919"/>
        <v>0.17066342048132604</v>
      </c>
      <c r="F1312" s="370">
        <f t="shared" si="1919"/>
        <v>0.18523687685506815</v>
      </c>
      <c r="G1312" s="370">
        <f t="shared" si="1919"/>
        <v>0.19789510893659851</v>
      </c>
      <c r="H1312" s="370">
        <f t="shared" si="1919"/>
        <v>0.18612298609820352</v>
      </c>
      <c r="I1312" s="370">
        <f t="shared" si="1919"/>
        <v>0.17325391729762243</v>
      </c>
      <c r="J1312" s="370">
        <f t="shared" si="1919"/>
        <v>0.21186896584675188</v>
      </c>
      <c r="K1312" s="370">
        <f t="shared" si="1919"/>
        <v>0.15404046249805289</v>
      </c>
      <c r="L1312" s="370">
        <f t="shared" si="1919"/>
        <v>0.19966235299057813</v>
      </c>
      <c r="M1312" s="370">
        <f t="shared" si="1919"/>
        <v>0.19601152498413016</v>
      </c>
      <c r="N1312" s="370">
        <f t="shared" si="1919"/>
        <v>0.19889611765976234</v>
      </c>
      <c r="O1312" s="370">
        <f t="shared" si="1919"/>
        <v>0.18917789384636818</v>
      </c>
      <c r="P1312" s="370">
        <f t="shared" si="1919"/>
        <v>0.11461664011108069</v>
      </c>
      <c r="Q1312" s="370">
        <f t="shared" si="1919"/>
        <v>0.14582031005023194</v>
      </c>
      <c r="R1312" s="370">
        <f t="shared" si="1919"/>
        <v>0.15105779613984679</v>
      </c>
      <c r="S1312" s="370">
        <f t="shared" si="1919"/>
        <v>0.17036700148300932</v>
      </c>
      <c r="T1312" s="370">
        <f t="shared" si="1919"/>
        <v>0.16927159335305925</v>
      </c>
      <c r="U1312" s="370">
        <f t="shared" si="1919"/>
        <v>0.14581336557118096</v>
      </c>
      <c r="V1312" s="370">
        <f t="shared" si="1919"/>
        <v>0.18887352534494425</v>
      </c>
      <c r="W1312" s="370">
        <f t="shared" si="1919"/>
        <v>0.16373590982286637</v>
      </c>
      <c r="X1312" s="370">
        <f t="shared" si="1919"/>
        <v>0.17074551844717539</v>
      </c>
      <c r="Y1312" s="370">
        <f t="shared" si="1919"/>
        <v>0.17373131041204662</v>
      </c>
      <c r="Z1312" s="370">
        <f t="shared" si="1919"/>
        <v>0.20040619116951525</v>
      </c>
      <c r="AA1312" s="370">
        <f t="shared" si="1919"/>
        <v>0.20290966906266852</v>
      </c>
      <c r="AB1312" s="370">
        <f t="shared" si="1919"/>
        <v>0.14375018925566169</v>
      </c>
      <c r="AC1312" s="370">
        <f t="shared" si="1919"/>
        <v>0.11832722547910189</v>
      </c>
      <c r="AD1312" s="370">
        <f t="shared" si="1919"/>
        <v>0.1639011604218199</v>
      </c>
      <c r="AE1312" s="370">
        <f t="shared" si="1919"/>
        <v>0.1705344397967305</v>
      </c>
      <c r="AF1312" s="370">
        <f t="shared" si="1919"/>
        <v>0.16877571400694943</v>
      </c>
      <c r="AG1312" s="370">
        <f t="shared" ref="AG1312:AH1312" si="1920">AG142*100/AG$5</f>
        <v>0.17307648663661265</v>
      </c>
      <c r="AH1312" s="370">
        <f t="shared" si="1920"/>
        <v>0.19437334967863085</v>
      </c>
      <c r="AI1312" s="370">
        <f t="shared" ref="AI1312:AJ1312" si="1921">AI142*100/AI$5</f>
        <v>0.16062479137715932</v>
      </c>
      <c r="AJ1312" s="370">
        <f t="shared" si="1921"/>
        <v>0.1638279547117287</v>
      </c>
      <c r="AK1312" s="370">
        <f t="shared" ref="AK1312:AL1312" si="1922">AK142*100/AK$5</f>
        <v>0.18814902743554202</v>
      </c>
      <c r="AL1312" s="370">
        <f t="shared" si="1922"/>
        <v>0.17728754920257134</v>
      </c>
      <c r="AM1312" s="370">
        <f t="shared" ref="AM1312:AN1312" si="1923">AM142*100/AM$5</f>
        <v>0.19838510298111725</v>
      </c>
      <c r="AN1312" s="370">
        <f t="shared" si="1923"/>
        <v>0.15277793659531855</v>
      </c>
      <c r="AO1312" s="370">
        <f t="shared" ref="AO1312:AT1312" si="1924">AO142*100/AO$5</f>
        <v>0.15129110439333007</v>
      </c>
      <c r="AP1312" s="370">
        <f t="shared" si="1924"/>
        <v>0.15745209946008953</v>
      </c>
      <c r="AQ1312" s="370">
        <f t="shared" si="1924"/>
        <v>0.16717837983737643</v>
      </c>
      <c r="AR1312" s="370">
        <f t="shared" si="1924"/>
        <v>0.19159624510751166</v>
      </c>
      <c r="AS1312" s="370">
        <f t="shared" si="1924"/>
        <v>0.18939353726402777</v>
      </c>
      <c r="AT1312" s="370">
        <f t="shared" si="1924"/>
        <v>0.17527530880197123</v>
      </c>
      <c r="AU1312" s="370">
        <f t="shared" ref="AU1312:AV1312" si="1925">AU142*100/AU$5</f>
        <v>0.16355985997902042</v>
      </c>
      <c r="AV1312" s="370">
        <f t="shared" si="1925"/>
        <v>0.16280134827032089</v>
      </c>
      <c r="AW1312" s="370">
        <f t="shared" ref="AW1312:AX1312" si="1926">AW142*100/AW$5</f>
        <v>0.17022134077145798</v>
      </c>
      <c r="AX1312" s="370">
        <f t="shared" si="1926"/>
        <v>0.1893756988458499</v>
      </c>
      <c r="AY1312" s="370">
        <f t="shared" ref="AY1312:BA1312" si="1927">AY142*100/AY$5</f>
        <v>0.1949737487918079</v>
      </c>
      <c r="AZ1312" s="370">
        <f t="shared" si="1927"/>
        <v>0.14863684489557774</v>
      </c>
      <c r="BA1312" s="370">
        <f t="shared" si="1927"/>
        <v>0.11032131635384283</v>
      </c>
      <c r="BB1312" s="667"/>
    </row>
    <row r="1313" spans="1:54" s="325" customFormat="1" ht="13.8">
      <c r="A1313" s="329"/>
      <c r="B1313" s="329" t="s">
        <v>314</v>
      </c>
      <c r="C1313" s="370">
        <f t="shared" ref="C1313:AF1313" si="1928">C143*100/C$5</f>
        <v>9.067435815507906E-4</v>
      </c>
      <c r="D1313" s="370">
        <f t="shared" si="1928"/>
        <v>1.2483717358307655E-3</v>
      </c>
      <c r="E1313" s="370">
        <f t="shared" si="1928"/>
        <v>8.5779254175491677E-4</v>
      </c>
      <c r="F1313" s="370">
        <f t="shared" si="1928"/>
        <v>1.6796089870278199E-3</v>
      </c>
      <c r="G1313" s="370">
        <f t="shared" si="1928"/>
        <v>8.134701787378862E-4</v>
      </c>
      <c r="H1313" s="370">
        <f t="shared" si="1928"/>
        <v>1.1231871849414657E-3</v>
      </c>
      <c r="I1313" s="370">
        <f t="shared" si="1928"/>
        <v>9.2195571146031516E-4</v>
      </c>
      <c r="J1313" s="370">
        <f t="shared" si="1928"/>
        <v>1.3130113221695762E-3</v>
      </c>
      <c r="K1313" s="370">
        <f t="shared" si="1928"/>
        <v>2.1187429890205953E-3</v>
      </c>
      <c r="L1313" s="370">
        <f t="shared" si="1928"/>
        <v>9.0304094523101824E-5</v>
      </c>
      <c r="M1313" s="370">
        <f t="shared" si="1928"/>
        <v>1.8294976284605159E-3</v>
      </c>
      <c r="N1313" s="370">
        <f t="shared" si="1928"/>
        <v>1.5108284183270597E-3</v>
      </c>
      <c r="O1313" s="370">
        <f t="shared" si="1928"/>
        <v>9.6910767391949549E-4</v>
      </c>
      <c r="P1313" s="370">
        <f t="shared" si="1928"/>
        <v>9.0554907536971206E-4</v>
      </c>
      <c r="Q1313" s="370">
        <f t="shared" si="1928"/>
        <v>1.0519778194522838E-3</v>
      </c>
      <c r="R1313" s="370">
        <f t="shared" si="1928"/>
        <v>8.701485952756151E-4</v>
      </c>
      <c r="S1313" s="370">
        <f t="shared" si="1928"/>
        <v>8.8572356105542818E-4</v>
      </c>
      <c r="T1313" s="370">
        <f t="shared" si="1928"/>
        <v>2.8980668261555835E-3</v>
      </c>
      <c r="U1313" s="370">
        <f t="shared" si="1928"/>
        <v>1.4193113167535508E-3</v>
      </c>
      <c r="V1313" s="370">
        <f t="shared" si="1928"/>
        <v>2.1854524516993993E-3</v>
      </c>
      <c r="W1313" s="370">
        <f t="shared" si="1928"/>
        <v>2.0611916264090175E-3</v>
      </c>
      <c r="X1313" s="370">
        <f t="shared" si="1928"/>
        <v>2.1922268599080174E-3</v>
      </c>
      <c r="Y1313" s="370">
        <f t="shared" si="1928"/>
        <v>1.1324360534837833E-3</v>
      </c>
      <c r="Z1313" s="370">
        <f t="shared" si="1928"/>
        <v>2.1793361834722851E-3</v>
      </c>
      <c r="AA1313" s="370">
        <f t="shared" si="1928"/>
        <v>1.3103755536336714E-3</v>
      </c>
      <c r="AB1313" s="370">
        <f t="shared" si="1928"/>
        <v>3.028090587012183E-3</v>
      </c>
      <c r="AC1313" s="370">
        <f t="shared" si="1928"/>
        <v>2.1205595963996759E-3</v>
      </c>
      <c r="AD1313" s="370">
        <f t="shared" si="1928"/>
        <v>1.8046371957381689E-3</v>
      </c>
      <c r="AE1313" s="370">
        <f t="shared" si="1928"/>
        <v>2.7988777682773614E-3</v>
      </c>
      <c r="AF1313" s="370">
        <f t="shared" si="1928"/>
        <v>3.6485398461546031E-3</v>
      </c>
      <c r="AG1313" s="370">
        <f t="shared" ref="AG1313:AH1313" si="1929">AG143*100/AG$5</f>
        <v>2.2694896141086354E-3</v>
      </c>
      <c r="AH1313" s="370">
        <f t="shared" si="1929"/>
        <v>3.0803399447566376E-3</v>
      </c>
      <c r="AI1313" s="370">
        <f t="shared" ref="AI1313:AJ1313" si="1930">AI143*100/AI$5</f>
        <v>1.3414991173724925E-3</v>
      </c>
      <c r="AJ1313" s="370">
        <f t="shared" si="1930"/>
        <v>7.92483510039145E-4</v>
      </c>
      <c r="AK1313" s="370">
        <f t="shared" ref="AK1313:AL1313" si="1931">AK143*100/AK$5</f>
        <v>1.5977858585039815E-3</v>
      </c>
      <c r="AL1313" s="370">
        <f t="shared" si="1931"/>
        <v>9.3351960431756881E-4</v>
      </c>
      <c r="AM1313" s="370">
        <f t="shared" ref="AM1313:AN1313" si="1932">AM143*100/AM$5</f>
        <v>6.3050042076631023E-4</v>
      </c>
      <c r="AN1313" s="370">
        <f t="shared" si="1932"/>
        <v>2.0419398101486041E-4</v>
      </c>
      <c r="AO1313" s="370">
        <f t="shared" ref="AO1313:AT1313" si="1933">AO143*100/AO$5</f>
        <v>1.339795377988008E-3</v>
      </c>
      <c r="AP1313" s="370">
        <f t="shared" si="1933"/>
        <v>6.6229574712014638E-4</v>
      </c>
      <c r="AQ1313" s="370">
        <f t="shared" si="1933"/>
        <v>1.6532271669084653E-3</v>
      </c>
      <c r="AR1313" s="370">
        <f t="shared" si="1933"/>
        <v>6.9299993471211145E-4</v>
      </c>
      <c r="AS1313" s="370">
        <f t="shared" si="1933"/>
        <v>1.2031726956234948E-3</v>
      </c>
      <c r="AT1313" s="370">
        <f t="shared" si="1933"/>
        <v>6.7322953255990483E-4</v>
      </c>
      <c r="AU1313" s="370">
        <f t="shared" ref="AU1313:AV1313" si="1934">AU143*100/AU$5</f>
        <v>9.4290221935609895E-4</v>
      </c>
      <c r="AV1313" s="370">
        <f t="shared" si="1934"/>
        <v>1.6422671218741924E-3</v>
      </c>
      <c r="AW1313" s="370">
        <f t="shared" ref="AW1313:AX1313" si="1935">AW143*100/AW$5</f>
        <v>1.855995927414651E-3</v>
      </c>
      <c r="AX1313" s="370">
        <f t="shared" si="1935"/>
        <v>2.5955911834598003E-3</v>
      </c>
      <c r="AY1313" s="370">
        <f t="shared" ref="AY1313:BA1313" si="1936">AY143*100/AY$5</f>
        <v>3.8708023657197158E-3</v>
      </c>
      <c r="AZ1313" s="370">
        <f t="shared" si="1936"/>
        <v>1.8281371375524465E-3</v>
      </c>
      <c r="BA1313" s="370">
        <f t="shared" si="1936"/>
        <v>1.7404116307293313E-3</v>
      </c>
      <c r="BB1313" s="667"/>
    </row>
    <row r="1314" spans="1:54" s="325" customFormat="1" ht="13.8">
      <c r="A1314" s="327"/>
      <c r="B1314" s="327" t="s">
        <v>315</v>
      </c>
      <c r="C1314" s="370">
        <f t="shared" ref="C1314:AF1314" si="1937">C144*100/C$5</f>
        <v>6.9819255779410894E-2</v>
      </c>
      <c r="D1314" s="370">
        <f t="shared" si="1937"/>
        <v>6.73690264336258E-2</v>
      </c>
      <c r="E1314" s="370">
        <f t="shared" si="1937"/>
        <v>6.2245902269085059E-2</v>
      </c>
      <c r="F1314" s="370">
        <f t="shared" si="1937"/>
        <v>6.2225513900363995E-2</v>
      </c>
      <c r="G1314" s="370">
        <f t="shared" si="1937"/>
        <v>6.3154866603832252E-2</v>
      </c>
      <c r="H1314" s="370">
        <f t="shared" si="1937"/>
        <v>6.1123121967621055E-2</v>
      </c>
      <c r="I1314" s="370">
        <f t="shared" si="1937"/>
        <v>5.432163051924177E-2</v>
      </c>
      <c r="J1314" s="370">
        <f t="shared" si="1937"/>
        <v>7.8963042013809229E-2</v>
      </c>
      <c r="K1314" s="370">
        <f t="shared" si="1937"/>
        <v>6.5641796678360287E-2</v>
      </c>
      <c r="L1314" s="370">
        <f t="shared" si="1937"/>
        <v>7.9964275700206658E-2</v>
      </c>
      <c r="M1314" s="370">
        <f t="shared" si="1937"/>
        <v>6.7223401231805008E-2</v>
      </c>
      <c r="N1314" s="370">
        <f t="shared" si="1937"/>
        <v>7.4119464757927522E-2</v>
      </c>
      <c r="O1314" s="370">
        <f t="shared" si="1937"/>
        <v>6.6222357717832178E-2</v>
      </c>
      <c r="P1314" s="370">
        <f t="shared" si="1937"/>
        <v>3.9456066855394593E-2</v>
      </c>
      <c r="Q1314" s="370">
        <f t="shared" si="1937"/>
        <v>4.657024885344533E-2</v>
      </c>
      <c r="R1314" s="370">
        <f t="shared" si="1937"/>
        <v>4.6726979566300536E-2</v>
      </c>
      <c r="S1314" s="370">
        <f t="shared" si="1937"/>
        <v>5.5030389945574208E-2</v>
      </c>
      <c r="T1314" s="370">
        <f t="shared" si="1937"/>
        <v>4.8001782923365724E-2</v>
      </c>
      <c r="U1314" s="370">
        <f t="shared" si="1937"/>
        <v>4.3998650819360073E-2</v>
      </c>
      <c r="V1314" s="370">
        <f t="shared" si="1937"/>
        <v>5.7788406174743734E-2</v>
      </c>
      <c r="W1314" s="370">
        <f t="shared" si="1937"/>
        <v>4.6033279656468064E-2</v>
      </c>
      <c r="X1314" s="370">
        <f t="shared" si="1937"/>
        <v>4.6781293935018259E-2</v>
      </c>
      <c r="Y1314" s="370">
        <f t="shared" si="1937"/>
        <v>4.0064806581874543E-2</v>
      </c>
      <c r="Z1314" s="370">
        <f t="shared" si="1937"/>
        <v>4.224202687538834E-2</v>
      </c>
      <c r="AA1314" s="370">
        <f t="shared" si="1937"/>
        <v>4.76103117820234E-2</v>
      </c>
      <c r="AB1314" s="370">
        <f t="shared" si="1937"/>
        <v>3.6337087044146198E-2</v>
      </c>
      <c r="AC1314" s="370">
        <f t="shared" si="1937"/>
        <v>3.6627847574176212E-2</v>
      </c>
      <c r="AD1314" s="370">
        <f t="shared" si="1937"/>
        <v>4.768252501628184E-2</v>
      </c>
      <c r="AE1314" s="370">
        <f t="shared" si="1937"/>
        <v>4.0051546655912665E-2</v>
      </c>
      <c r="AF1314" s="370">
        <f t="shared" si="1937"/>
        <v>4.5135307535013686E-2</v>
      </c>
      <c r="AG1314" s="370">
        <f t="shared" ref="AG1314:AH1314" si="1938">AG144*100/AG$5</f>
        <v>5.4988617207419072E-2</v>
      </c>
      <c r="AH1314" s="370">
        <f t="shared" si="1938"/>
        <v>5.9735199941356565E-2</v>
      </c>
      <c r="AI1314" s="370">
        <f t="shared" ref="AI1314:AJ1314" si="1939">AI144*100/AI$5</f>
        <v>4.7662674523116795E-2</v>
      </c>
      <c r="AJ1314" s="370">
        <f t="shared" si="1939"/>
        <v>4.7512988624619647E-2</v>
      </c>
      <c r="AK1314" s="370">
        <f t="shared" ref="AK1314:AL1314" si="1940">AK144*100/AK$5</f>
        <v>4.7855634981533883E-2</v>
      </c>
      <c r="AL1314" s="370">
        <f t="shared" si="1940"/>
        <v>4.8258904762329968E-2</v>
      </c>
      <c r="AM1314" s="370">
        <f t="shared" ref="AM1314:AN1314" si="1941">AM144*100/AM$5</f>
        <v>4.7510061117743731E-2</v>
      </c>
      <c r="AN1314" s="370">
        <f t="shared" si="1941"/>
        <v>3.7285820933313514E-2</v>
      </c>
      <c r="AO1314" s="370">
        <f t="shared" ref="AO1314:AT1314" si="1942">AO144*100/AO$5</f>
        <v>3.9664994743066027E-2</v>
      </c>
      <c r="AP1314" s="370">
        <f t="shared" si="1942"/>
        <v>4.1724632068569224E-2</v>
      </c>
      <c r="AQ1314" s="370">
        <f t="shared" si="1942"/>
        <v>4.3118863659367727E-2</v>
      </c>
      <c r="AR1314" s="370">
        <f t="shared" si="1942"/>
        <v>5.2449152953474541E-2</v>
      </c>
      <c r="AS1314" s="370">
        <f t="shared" si="1942"/>
        <v>5.4425870760851029E-2</v>
      </c>
      <c r="AT1314" s="370">
        <f t="shared" si="1942"/>
        <v>5.0458553465364868E-2</v>
      </c>
      <c r="AU1314" s="370">
        <f t="shared" ref="AU1314:AV1314" si="1943">AU144*100/AU$5</f>
        <v>4.9064590485779859E-2</v>
      </c>
      <c r="AV1314" s="370">
        <f t="shared" si="1943"/>
        <v>4.5053894249152376E-2</v>
      </c>
      <c r="AW1314" s="370">
        <f t="shared" ref="AW1314:AX1314" si="1944">AW144*100/AW$5</f>
        <v>4.7361038933491716E-2</v>
      </c>
      <c r="AX1314" s="370">
        <f t="shared" si="1944"/>
        <v>4.9418690032451723E-2</v>
      </c>
      <c r="AY1314" s="370">
        <f t="shared" ref="AY1314:BA1314" si="1945">AY144*100/AY$5</f>
        <v>4.5188033543513126E-2</v>
      </c>
      <c r="AZ1314" s="370">
        <f t="shared" si="1945"/>
        <v>3.4300810360517936E-2</v>
      </c>
      <c r="BA1314" s="370">
        <f t="shared" si="1945"/>
        <v>3.696426493325132E-2</v>
      </c>
      <c r="BB1314" s="667"/>
    </row>
    <row r="1315" spans="1:54" s="325" customFormat="1" ht="13.8">
      <c r="A1315" s="329"/>
      <c r="B1315" s="329" t="s">
        <v>316</v>
      </c>
      <c r="C1315" s="370">
        <f t="shared" ref="C1315:AF1315" si="1946">C145*100/C$5</f>
        <v>0.13026882788279692</v>
      </c>
      <c r="D1315" s="370">
        <f t="shared" si="1946"/>
        <v>9.9180982046692553E-2</v>
      </c>
      <c r="E1315" s="370">
        <f t="shared" si="1946"/>
        <v>8.5816549503394068E-2</v>
      </c>
      <c r="F1315" s="370">
        <f t="shared" si="1946"/>
        <v>0.1007765392216692</v>
      </c>
      <c r="G1315" s="370">
        <f t="shared" si="1946"/>
        <v>0.11739853715876312</v>
      </c>
      <c r="H1315" s="370">
        <f t="shared" si="1946"/>
        <v>0.10387669868474782</v>
      </c>
      <c r="I1315" s="370">
        <f t="shared" si="1946"/>
        <v>9.7174131987917217E-2</v>
      </c>
      <c r="J1315" s="370">
        <f t="shared" si="1946"/>
        <v>0.11182479760477557</v>
      </c>
      <c r="K1315" s="370">
        <f t="shared" si="1946"/>
        <v>6.8113663498884328E-2</v>
      </c>
      <c r="L1315" s="370">
        <f t="shared" si="1946"/>
        <v>9.7618726179473064E-2</v>
      </c>
      <c r="M1315" s="370">
        <f t="shared" si="1946"/>
        <v>0.10547266560357253</v>
      </c>
      <c r="N1315" s="370">
        <f t="shared" si="1946"/>
        <v>9.7626177501898531E-2</v>
      </c>
      <c r="O1315" s="370">
        <f t="shared" si="1946"/>
        <v>9.7274182769669357E-2</v>
      </c>
      <c r="P1315" s="370">
        <f t="shared" si="1946"/>
        <v>5.5195372213011018E-2</v>
      </c>
      <c r="Q1315" s="370">
        <f t="shared" si="1946"/>
        <v>7.5863785056655073E-2</v>
      </c>
      <c r="R1315" s="370">
        <f t="shared" si="1946"/>
        <v>8.201150510472674E-2</v>
      </c>
      <c r="S1315" s="370">
        <f t="shared" si="1946"/>
        <v>9.1614623989167976E-2</v>
      </c>
      <c r="T1315" s="370">
        <f t="shared" si="1946"/>
        <v>9.4248398613989329E-2</v>
      </c>
      <c r="U1315" s="370">
        <f t="shared" si="1946"/>
        <v>7.8479566926372812E-2</v>
      </c>
      <c r="V1315" s="370">
        <f t="shared" si="1946"/>
        <v>0.10305248868397937</v>
      </c>
      <c r="W1315" s="370">
        <f t="shared" si="1946"/>
        <v>8.8974771873322603E-2</v>
      </c>
      <c r="X1315" s="370">
        <f t="shared" si="1946"/>
        <v>9.6582070148777746E-2</v>
      </c>
      <c r="Y1315" s="370">
        <f t="shared" si="1946"/>
        <v>0.10906530680621404</v>
      </c>
      <c r="Z1315" s="370">
        <f t="shared" si="1946"/>
        <v>0.1308529087182721</v>
      </c>
      <c r="AA1315" s="370">
        <f t="shared" si="1946"/>
        <v>0.13115668041369749</v>
      </c>
      <c r="AB1315" s="370">
        <f t="shared" si="1946"/>
        <v>8.5459445455677158E-2</v>
      </c>
      <c r="AC1315" s="370">
        <f t="shared" si="1946"/>
        <v>6.4812012391779167E-2</v>
      </c>
      <c r="AD1315" s="370">
        <f t="shared" si="1946"/>
        <v>8.8828253079112088E-2</v>
      </c>
      <c r="AE1315" s="370">
        <f t="shared" si="1946"/>
        <v>0.1049382059035822</v>
      </c>
      <c r="AF1315" s="370">
        <f t="shared" si="1946"/>
        <v>9.9986389716528956E-2</v>
      </c>
      <c r="AG1315" s="370">
        <f t="shared" ref="AG1315:AH1315" si="1947">AG145*100/AG$5</f>
        <v>9.4462854593800424E-2</v>
      </c>
      <c r="AH1315" s="370">
        <f t="shared" si="1947"/>
        <v>0.10734399832803826</v>
      </c>
      <c r="AI1315" s="370">
        <f t="shared" ref="AI1315:AJ1315" si="1948">AI145*100/AI$5</f>
        <v>9.0945748986576327E-2</v>
      </c>
      <c r="AJ1315" s="370">
        <f t="shared" si="1948"/>
        <v>9.7043208002066214E-2</v>
      </c>
      <c r="AK1315" s="370">
        <f t="shared" ref="AK1315:AL1315" si="1949">AK145*100/AK$5</f>
        <v>0.11566410800097116</v>
      </c>
      <c r="AL1315" s="370">
        <f t="shared" si="1949"/>
        <v>0.10236245400386559</v>
      </c>
      <c r="AM1315" s="370">
        <f t="shared" ref="AM1315:AN1315" si="1950">AM145*100/AM$5</f>
        <v>0.12539540721240558</v>
      </c>
      <c r="AN1315" s="370">
        <f t="shared" si="1950"/>
        <v>9.5399427930142791E-2</v>
      </c>
      <c r="AO1315" s="370">
        <f t="shared" ref="AO1315:AT1315" si="1951">AO145*100/AO$5</f>
        <v>8.9061134863097594E-2</v>
      </c>
      <c r="AP1315" s="370">
        <f t="shared" si="1951"/>
        <v>9.6451175383233945E-2</v>
      </c>
      <c r="AQ1315" s="370">
        <f t="shared" si="1951"/>
        <v>9.6292047639933875E-2</v>
      </c>
      <c r="AR1315" s="370">
        <f t="shared" si="1951"/>
        <v>0.1108435158731635</v>
      </c>
      <c r="AS1315" s="370">
        <f t="shared" si="1951"/>
        <v>0.10531299829928001</v>
      </c>
      <c r="AT1315" s="370">
        <f t="shared" si="1951"/>
        <v>9.7550959267930212E-2</v>
      </c>
      <c r="AU1315" s="370">
        <f t="shared" ref="AU1315:AV1315" si="1952">AU145*100/AU$5</f>
        <v>8.9912461631456567E-2</v>
      </c>
      <c r="AV1315" s="370">
        <f t="shared" si="1952"/>
        <v>9.3547253602607308E-2</v>
      </c>
      <c r="AW1315" s="370">
        <f t="shared" ref="AW1315:AX1315" si="1953">AW145*100/AW$5</f>
        <v>0.10025692286480926</v>
      </c>
      <c r="AX1315" s="370">
        <f t="shared" si="1953"/>
        <v>0.11034677781261334</v>
      </c>
      <c r="AY1315" s="370">
        <f t="shared" ref="AY1315:BA1315" si="1954">AY145*100/AY$5</f>
        <v>0.12481187183687351</v>
      </c>
      <c r="AZ1315" s="370">
        <f t="shared" si="1954"/>
        <v>9.3668789268153321E-2</v>
      </c>
      <c r="BA1315" s="370">
        <f t="shared" si="1954"/>
        <v>5.4809978221475951E-2</v>
      </c>
      <c r="BB1315" s="667"/>
    </row>
    <row r="1316" spans="1:54" s="325" customFormat="1" ht="13.8">
      <c r="A1316" s="327"/>
      <c r="B1316" s="327" t="s">
        <v>317</v>
      </c>
      <c r="C1316" s="370">
        <f t="shared" ref="C1316:AF1316" si="1955">C146*100/C$5</f>
        <v>2.5345642017634003E-2</v>
      </c>
      <c r="D1316" s="370">
        <f t="shared" si="1955"/>
        <v>1.7132825891746369E-2</v>
      </c>
      <c r="E1316" s="370">
        <f t="shared" si="1955"/>
        <v>2.174317616709202E-2</v>
      </c>
      <c r="F1316" s="370">
        <f t="shared" si="1955"/>
        <v>2.059520543617446E-2</v>
      </c>
      <c r="G1316" s="370">
        <f t="shared" si="1955"/>
        <v>1.6528234995265234E-2</v>
      </c>
      <c r="H1316" s="370">
        <f t="shared" si="1955"/>
        <v>1.9999978260893194E-2</v>
      </c>
      <c r="I1316" s="370">
        <f t="shared" si="1955"/>
        <v>2.0873077307461536E-2</v>
      </c>
      <c r="J1316" s="370">
        <f t="shared" si="1955"/>
        <v>1.9768114905997509E-2</v>
      </c>
      <c r="K1316" s="370">
        <f t="shared" si="1955"/>
        <v>1.8127023350509537E-2</v>
      </c>
      <c r="L1316" s="370">
        <f t="shared" si="1955"/>
        <v>2.1989047016375295E-2</v>
      </c>
      <c r="M1316" s="370">
        <f t="shared" si="1955"/>
        <v>2.152850697676793E-2</v>
      </c>
      <c r="N1316" s="370">
        <f t="shared" si="1955"/>
        <v>2.563964698160922E-2</v>
      </c>
      <c r="O1316" s="370">
        <f t="shared" si="1955"/>
        <v>2.4712245684947134E-2</v>
      </c>
      <c r="P1316" s="370">
        <f t="shared" si="1955"/>
        <v>1.9016530582763952E-2</v>
      </c>
      <c r="Q1316" s="370">
        <f t="shared" si="1955"/>
        <v>2.2334298320679256E-2</v>
      </c>
      <c r="R1316" s="370">
        <f t="shared" si="1955"/>
        <v>2.1405655443780133E-2</v>
      </c>
      <c r="S1316" s="370">
        <f t="shared" si="1955"/>
        <v>2.287477370725758E-2</v>
      </c>
      <c r="T1316" s="370">
        <f t="shared" si="1955"/>
        <v>2.412334498954859E-2</v>
      </c>
      <c r="U1316" s="370">
        <f t="shared" si="1955"/>
        <v>2.1915836508694535E-2</v>
      </c>
      <c r="V1316" s="370">
        <f t="shared" si="1955"/>
        <v>2.5847178034521742E-2</v>
      </c>
      <c r="W1316" s="370">
        <f t="shared" si="1955"/>
        <v>2.6623725174449813E-2</v>
      </c>
      <c r="X1316" s="370">
        <f t="shared" si="1955"/>
        <v>2.5148564732529709E-2</v>
      </c>
      <c r="Y1316" s="370">
        <f t="shared" si="1955"/>
        <v>2.3507810489559917E-2</v>
      </c>
      <c r="Z1316" s="370">
        <f t="shared" si="1955"/>
        <v>2.5178288247350019E-2</v>
      </c>
      <c r="AA1316" s="370">
        <f t="shared" si="1955"/>
        <v>2.2872009663424085E-2</v>
      </c>
      <c r="AB1316" s="370">
        <f t="shared" si="1955"/>
        <v>1.8925566168826142E-2</v>
      </c>
      <c r="AC1316" s="370">
        <f t="shared" si="1955"/>
        <v>1.476680591674683E-2</v>
      </c>
      <c r="AD1316" s="370">
        <f t="shared" si="1955"/>
        <v>2.5625848179481998E-2</v>
      </c>
      <c r="AE1316" s="370">
        <f t="shared" si="1955"/>
        <v>2.2745809468958277E-2</v>
      </c>
      <c r="AF1316" s="370">
        <f t="shared" si="1955"/>
        <v>2.0005476909252206E-2</v>
      </c>
      <c r="AG1316" s="370">
        <f t="shared" ref="AG1316:AH1316" si="1956">AG146*100/AG$5</f>
        <v>2.135552522128454E-2</v>
      </c>
      <c r="AH1316" s="370">
        <f t="shared" si="1956"/>
        <v>2.4213811464479391E-2</v>
      </c>
      <c r="AI1316" s="370">
        <f t="shared" ref="AI1316:AJ1316" si="1957">AI146*100/AI$5</f>
        <v>2.0714324606487016E-2</v>
      </c>
      <c r="AJ1316" s="370">
        <f t="shared" si="1957"/>
        <v>1.8479274575003701E-2</v>
      </c>
      <c r="AK1316" s="370">
        <f t="shared" ref="AK1316:AL1316" si="1958">AK146*100/AK$5</f>
        <v>2.3031498594533E-2</v>
      </c>
      <c r="AL1316" s="370">
        <f t="shared" si="1958"/>
        <v>2.5692083023174828E-2</v>
      </c>
      <c r="AM1316" s="370">
        <f t="shared" ref="AM1316:AN1316" si="1959">AM146*100/AM$5</f>
        <v>2.4849134230201637E-2</v>
      </c>
      <c r="AN1316" s="370">
        <f t="shared" si="1959"/>
        <v>1.9888493750847405E-2</v>
      </c>
      <c r="AO1316" s="370">
        <f t="shared" ref="AO1316:AT1316" si="1960">AO146*100/AO$5</f>
        <v>2.1189921636073496E-2</v>
      </c>
      <c r="AP1316" s="370">
        <f t="shared" si="1960"/>
        <v>1.8613996261166218E-2</v>
      </c>
      <c r="AQ1316" s="370">
        <f t="shared" si="1960"/>
        <v>2.6114241371166368E-2</v>
      </c>
      <c r="AR1316" s="370">
        <f t="shared" si="1960"/>
        <v>2.7610576346161493E-2</v>
      </c>
      <c r="AS1316" s="370">
        <f t="shared" si="1960"/>
        <v>2.8451495508273226E-2</v>
      </c>
      <c r="AT1316" s="370">
        <f t="shared" si="1960"/>
        <v>2.659256653611624E-2</v>
      </c>
      <c r="AU1316" s="370">
        <f t="shared" ref="AU1316:AV1316" si="1961">AU146*100/AU$5</f>
        <v>2.3639905642427905E-2</v>
      </c>
      <c r="AV1316" s="370">
        <f t="shared" si="1961"/>
        <v>2.2557933296687021E-2</v>
      </c>
      <c r="AW1316" s="370">
        <f t="shared" ref="AW1316:AX1316" si="1962">AW146*100/AW$5</f>
        <v>2.0747383045742345E-2</v>
      </c>
      <c r="AX1316" s="370">
        <f t="shared" si="1962"/>
        <v>2.7014639817325027E-2</v>
      </c>
      <c r="AY1316" s="370">
        <f t="shared" ref="AY1316:BA1316" si="1963">AY146*100/AY$5</f>
        <v>2.107436843558512E-2</v>
      </c>
      <c r="AZ1316" s="370">
        <f t="shared" si="1963"/>
        <v>1.8839108129354024E-2</v>
      </c>
      <c r="BA1316" s="370">
        <f t="shared" si="1963"/>
        <v>1.6806661568386227E-2</v>
      </c>
      <c r="BB1316" s="667"/>
    </row>
    <row r="1317" spans="1:54" s="325" customFormat="1" ht="13.8">
      <c r="A1317" s="329"/>
      <c r="B1317" s="329" t="s">
        <v>318</v>
      </c>
      <c r="C1317" s="370">
        <f t="shared" ref="C1317:AF1317" si="1964">C147*100/C$5</f>
        <v>0.63774298569072263</v>
      </c>
      <c r="D1317" s="370">
        <f t="shared" si="1964"/>
        <v>0.56073414589419146</v>
      </c>
      <c r="E1317" s="370">
        <f t="shared" si="1964"/>
        <v>0.62443567506967701</v>
      </c>
      <c r="F1317" s="370">
        <f t="shared" si="1964"/>
        <v>0.55587059332587374</v>
      </c>
      <c r="G1317" s="370">
        <f t="shared" si="1964"/>
        <v>0.60836476594429278</v>
      </c>
      <c r="H1317" s="370">
        <f t="shared" si="1964"/>
        <v>0.66264420727078921</v>
      </c>
      <c r="I1317" s="370">
        <f t="shared" si="1964"/>
        <v>0.61302679166419272</v>
      </c>
      <c r="J1317" s="370">
        <f t="shared" si="1964"/>
        <v>0.66303424515890907</v>
      </c>
      <c r="K1317" s="370">
        <f t="shared" si="1964"/>
        <v>0.76941759286470135</v>
      </c>
      <c r="L1317" s="370">
        <f t="shared" si="1964"/>
        <v>0.63759205938036045</v>
      </c>
      <c r="M1317" s="370">
        <f t="shared" si="1964"/>
        <v>0.62496489917340736</v>
      </c>
      <c r="N1317" s="370">
        <f t="shared" si="1964"/>
        <v>0.56322794712633772</v>
      </c>
      <c r="O1317" s="370">
        <f t="shared" si="1964"/>
        <v>0.56030575347112166</v>
      </c>
      <c r="P1317" s="370">
        <f t="shared" si="1964"/>
        <v>0.49632713607168499</v>
      </c>
      <c r="Q1317" s="370">
        <f t="shared" si="1964"/>
        <v>0.59893952543662143</v>
      </c>
      <c r="R1317" s="370">
        <f t="shared" si="1964"/>
        <v>0.54301623088174766</v>
      </c>
      <c r="S1317" s="370">
        <f t="shared" si="1964"/>
        <v>0.53717208492009427</v>
      </c>
      <c r="T1317" s="370">
        <f t="shared" si="1964"/>
        <v>0.47805857278780556</v>
      </c>
      <c r="U1317" s="370">
        <f t="shared" si="1964"/>
        <v>0.46929111243951233</v>
      </c>
      <c r="V1317" s="370">
        <f t="shared" si="1964"/>
        <v>0.5249288677254903</v>
      </c>
      <c r="W1317" s="370">
        <f t="shared" si="1964"/>
        <v>0.4599033816425121</v>
      </c>
      <c r="X1317" s="370">
        <f t="shared" si="1964"/>
        <v>0.48750161831841304</v>
      </c>
      <c r="Y1317" s="370">
        <f t="shared" si="1964"/>
        <v>0.45516119446230963</v>
      </c>
      <c r="Z1317" s="370">
        <f t="shared" si="1964"/>
        <v>0.4443527371535087</v>
      </c>
      <c r="AA1317" s="370">
        <f t="shared" si="1964"/>
        <v>0.4515236491020751</v>
      </c>
      <c r="AB1317" s="370">
        <f t="shared" si="1964"/>
        <v>0.44041895315543861</v>
      </c>
      <c r="AC1317" s="370">
        <f t="shared" si="1964"/>
        <v>0.45310575230707245</v>
      </c>
      <c r="AD1317" s="370">
        <f t="shared" si="1964"/>
        <v>0.51676788676182328</v>
      </c>
      <c r="AE1317" s="370">
        <f t="shared" si="1964"/>
        <v>0.47915998976635676</v>
      </c>
      <c r="AF1317" s="370">
        <f t="shared" si="1964"/>
        <v>0.44659767510121623</v>
      </c>
      <c r="AG1317" s="370">
        <f t="shared" ref="AG1317:AH1317" si="1965">AG147*100/AG$5</f>
        <v>0.45441878929053892</v>
      </c>
      <c r="AH1317" s="370">
        <f t="shared" si="1965"/>
        <v>0.48692766114077074</v>
      </c>
      <c r="AI1317" s="370">
        <f t="shared" ref="AI1317:AJ1317" si="1966">AI147*100/AI$5</f>
        <v>0.44135320961555002</v>
      </c>
      <c r="AJ1317" s="370">
        <f t="shared" si="1966"/>
        <v>0.45697480947075425</v>
      </c>
      <c r="AK1317" s="370">
        <f t="shared" ref="AK1317:AL1317" si="1967">AK147*100/AK$5</f>
        <v>0.41059199524873047</v>
      </c>
      <c r="AL1317" s="370">
        <f t="shared" si="1967"/>
        <v>0.41237213825506519</v>
      </c>
      <c r="AM1317" s="370">
        <f t="shared" ref="AM1317:AN1317" si="1968">AM147*100/AM$5</f>
        <v>0.51652819764778846</v>
      </c>
      <c r="AN1317" s="370">
        <f t="shared" si="1968"/>
        <v>0.42043540690959758</v>
      </c>
      <c r="AO1317" s="370">
        <f t="shared" ref="AO1317:AT1317" si="1969">AO147*100/AO$5</f>
        <v>0.41611223818459137</v>
      </c>
      <c r="AP1317" s="370">
        <f t="shared" si="1969"/>
        <v>0.42773847962691136</v>
      </c>
      <c r="AQ1317" s="370">
        <f t="shared" si="1969"/>
        <v>0.39812409325550796</v>
      </c>
      <c r="AR1317" s="370">
        <f t="shared" si="1969"/>
        <v>0.41941085522392468</v>
      </c>
      <c r="AS1317" s="370">
        <f t="shared" si="1969"/>
        <v>0.47334229343117251</v>
      </c>
      <c r="AT1317" s="370">
        <f t="shared" si="1969"/>
        <v>0.38848710176369305</v>
      </c>
      <c r="AU1317" s="370">
        <f t="shared" ref="AU1317:AV1317" si="1970">AU147*100/AU$5</f>
        <v>0.37062792236547226</v>
      </c>
      <c r="AV1317" s="370">
        <f t="shared" si="1970"/>
        <v>0.35141417790896634</v>
      </c>
      <c r="AW1317" s="370">
        <f t="shared" ref="AW1317:AX1317" si="1971">AW147*100/AW$5</f>
        <v>0.34279581923660235</v>
      </c>
      <c r="AX1317" s="370">
        <f t="shared" si="1971"/>
        <v>0.3825764794357458</v>
      </c>
      <c r="AY1317" s="370">
        <f t="shared" ref="AY1317:BA1317" si="1972">AY147*100/AY$5</f>
        <v>0.33572759185342332</v>
      </c>
      <c r="AZ1317" s="370">
        <f t="shared" si="1972"/>
        <v>0.35360510192794103</v>
      </c>
      <c r="BA1317" s="370">
        <f t="shared" si="1972"/>
        <v>0.29072667121078621</v>
      </c>
      <c r="BB1317" s="667"/>
    </row>
    <row r="1318" spans="1:54" s="325" customFormat="1" ht="13.8">
      <c r="A1318" s="327"/>
      <c r="B1318" s="327" t="s">
        <v>319</v>
      </c>
      <c r="C1318" s="370">
        <f t="shared" ref="C1318:AF1318" si="1973">C148*100/C$5</f>
        <v>0.20397412758313976</v>
      </c>
      <c r="D1318" s="370">
        <f t="shared" si="1973"/>
        <v>0.18407026008318461</v>
      </c>
      <c r="E1318" s="370">
        <f t="shared" si="1973"/>
        <v>0.21500756535726501</v>
      </c>
      <c r="F1318" s="370">
        <f t="shared" si="1973"/>
        <v>0.19547449353790439</v>
      </c>
      <c r="G1318" s="370">
        <f t="shared" si="1973"/>
        <v>0.21198293339565008</v>
      </c>
      <c r="H1318" s="370">
        <f t="shared" si="1973"/>
        <v>0.25829682069186161</v>
      </c>
      <c r="I1318" s="370">
        <f t="shared" si="1973"/>
        <v>0.25707813058359424</v>
      </c>
      <c r="J1318" s="370">
        <f t="shared" si="1973"/>
        <v>0.27799367493268085</v>
      </c>
      <c r="K1318" s="370">
        <f t="shared" si="1973"/>
        <v>0.38596434783325179</v>
      </c>
      <c r="L1318" s="370">
        <f t="shared" si="1973"/>
        <v>0.25131629505779235</v>
      </c>
      <c r="M1318" s="370">
        <f t="shared" si="1973"/>
        <v>0.26914888366607498</v>
      </c>
      <c r="N1318" s="370">
        <f t="shared" si="1973"/>
        <v>0.17574489395539766</v>
      </c>
      <c r="O1318" s="370">
        <f t="shared" si="1973"/>
        <v>0.17989061197130635</v>
      </c>
      <c r="P1318" s="370">
        <f t="shared" si="1973"/>
        <v>0.14622461497993777</v>
      </c>
      <c r="Q1318" s="370">
        <f t="shared" si="1973"/>
        <v>0.1618427414541975</v>
      </c>
      <c r="R1318" s="370">
        <f t="shared" si="1973"/>
        <v>0.17085367668236706</v>
      </c>
      <c r="S1318" s="370">
        <f t="shared" si="1973"/>
        <v>0.18126525225599566</v>
      </c>
      <c r="T1318" s="370">
        <f t="shared" si="1973"/>
        <v>0.12531077684926256</v>
      </c>
      <c r="U1318" s="370">
        <f t="shared" si="1973"/>
        <v>0.12623521829008053</v>
      </c>
      <c r="V1318" s="370">
        <f t="shared" si="1973"/>
        <v>0.15768879997646437</v>
      </c>
      <c r="W1318" s="370">
        <f t="shared" si="1973"/>
        <v>0.12921095008051531</v>
      </c>
      <c r="X1318" s="370">
        <f t="shared" si="1973"/>
        <v>0.1221028998197824</v>
      </c>
      <c r="Y1318" s="370">
        <f t="shared" si="1973"/>
        <v>0.1138683976537487</v>
      </c>
      <c r="Z1318" s="370">
        <f t="shared" si="1973"/>
        <v>0.11003329283786666</v>
      </c>
      <c r="AA1318" s="370">
        <f t="shared" si="1973"/>
        <v>9.9747375476599481E-2</v>
      </c>
      <c r="AB1318" s="370">
        <f t="shared" si="1973"/>
        <v>9.8328830450478938E-2</v>
      </c>
      <c r="AC1318" s="370">
        <f t="shared" si="1973"/>
        <v>0.12006222878524708</v>
      </c>
      <c r="AD1318" s="370">
        <f t="shared" si="1973"/>
        <v>0.12123151650481077</v>
      </c>
      <c r="AE1318" s="370">
        <f t="shared" si="1973"/>
        <v>0.11625197941760478</v>
      </c>
      <c r="AF1318" s="370">
        <f t="shared" si="1973"/>
        <v>0.12868277052898089</v>
      </c>
      <c r="AG1318" s="370">
        <f t="shared" ref="AG1318:AH1318" si="1974">AG148*100/AG$5</f>
        <v>0.10659160236756132</v>
      </c>
      <c r="AH1318" s="370">
        <f t="shared" si="1974"/>
        <v>0.12103006567752662</v>
      </c>
      <c r="AI1318" s="370">
        <f t="shared" ref="AI1318:AJ1318" si="1975">AI148*100/AI$5</f>
        <v>0.11430361597141503</v>
      </c>
      <c r="AJ1318" s="370">
        <f t="shared" si="1975"/>
        <v>0.11346922984651395</v>
      </c>
      <c r="AK1318" s="370">
        <f t="shared" ref="AK1318:AL1318" si="1976">AK148*100/AK$5</f>
        <v>8.5812791717701647E-2</v>
      </c>
      <c r="AL1318" s="370">
        <f t="shared" si="1976"/>
        <v>9.6193107053592963E-2</v>
      </c>
      <c r="AM1318" s="370">
        <f t="shared" ref="AM1318:AN1318" si="1977">AM148*100/AM$5</f>
        <v>0.1177552256431197</v>
      </c>
      <c r="AN1318" s="370">
        <f t="shared" si="1977"/>
        <v>9.6624591816231953E-2</v>
      </c>
      <c r="AO1318" s="370">
        <f t="shared" ref="AO1318:AT1318" si="1978">AO148*100/AO$5</f>
        <v>0.11130878969231951</v>
      </c>
      <c r="AP1318" s="370">
        <f t="shared" si="1978"/>
        <v>0.1090696522494178</v>
      </c>
      <c r="AQ1318" s="370">
        <f t="shared" si="1978"/>
        <v>0.10057694254192112</v>
      </c>
      <c r="AR1318" s="370">
        <f t="shared" si="1978"/>
        <v>0.10136035887183988</v>
      </c>
      <c r="AS1318" s="370">
        <f t="shared" si="1978"/>
        <v>0.14650396940827259</v>
      </c>
      <c r="AT1318" s="370">
        <f t="shared" si="1978"/>
        <v>9.0684018035819186E-2</v>
      </c>
      <c r="AU1318" s="370">
        <f t="shared" ref="AU1318:AV1318" si="1979">AU148*100/AU$5</f>
        <v>8.4221373236057259E-2</v>
      </c>
      <c r="AV1318" s="370">
        <f t="shared" si="1979"/>
        <v>8.3259844461810478E-2</v>
      </c>
      <c r="AW1318" s="370">
        <f t="shared" ref="AW1318:AX1318" si="1980">AW148*100/AW$5</f>
        <v>6.7412423506453559E-2</v>
      </c>
      <c r="AX1318" s="370">
        <f t="shared" si="1980"/>
        <v>8.1931884856842899E-2</v>
      </c>
      <c r="AY1318" s="370">
        <f t="shared" ref="AY1318:BA1318" si="1981">AY148*100/AY$5</f>
        <v>6.6549128080262671E-2</v>
      </c>
      <c r="AZ1318" s="370">
        <f t="shared" si="1981"/>
        <v>6.9376255101354714E-2</v>
      </c>
      <c r="BA1318" s="370">
        <f t="shared" si="1981"/>
        <v>6.7304575152532797E-2</v>
      </c>
      <c r="BB1318" s="667"/>
    </row>
    <row r="1319" spans="1:54" s="325" customFormat="1" ht="13.8">
      <c r="A1319" s="329"/>
      <c r="B1319" s="329" t="s">
        <v>320</v>
      </c>
      <c r="C1319" s="370">
        <f t="shared" ref="C1319:AF1319" si="1982">C149*100/C$5</f>
        <v>0.33601326436325007</v>
      </c>
      <c r="D1319" s="370">
        <f t="shared" si="1982"/>
        <v>0.28716854654231161</v>
      </c>
      <c r="E1319" s="370">
        <f t="shared" si="1982"/>
        <v>0.3252898499646254</v>
      </c>
      <c r="F1319" s="370">
        <f t="shared" si="1982"/>
        <v>0.27437612523804461</v>
      </c>
      <c r="G1319" s="370">
        <f t="shared" si="1982"/>
        <v>0.30845310141052029</v>
      </c>
      <c r="H1319" s="370">
        <f t="shared" si="1982"/>
        <v>0.31681124984284437</v>
      </c>
      <c r="I1319" s="370">
        <f t="shared" si="1982"/>
        <v>0.27068619688474854</v>
      </c>
      <c r="J1319" s="370">
        <f t="shared" si="1982"/>
        <v>0.29550049256160849</v>
      </c>
      <c r="K1319" s="370">
        <f t="shared" si="1982"/>
        <v>0.29285736426018005</v>
      </c>
      <c r="L1319" s="370">
        <f t="shared" si="1982"/>
        <v>0.29263041830211145</v>
      </c>
      <c r="M1319" s="370">
        <f t="shared" si="1982"/>
        <v>0.26004394198024822</v>
      </c>
      <c r="N1319" s="370">
        <f t="shared" si="1982"/>
        <v>0.29727770937082443</v>
      </c>
      <c r="O1319" s="370">
        <f t="shared" si="1982"/>
        <v>0.30026186096939034</v>
      </c>
      <c r="P1319" s="370">
        <f t="shared" si="1982"/>
        <v>0.27326021383894594</v>
      </c>
      <c r="Q1319" s="370">
        <f t="shared" si="1982"/>
        <v>0.33505493549555238</v>
      </c>
      <c r="R1319" s="370">
        <f t="shared" si="1982"/>
        <v>0.28623538041591362</v>
      </c>
      <c r="S1319" s="370">
        <f t="shared" si="1982"/>
        <v>0.27095439024286921</v>
      </c>
      <c r="T1319" s="370">
        <f t="shared" si="1982"/>
        <v>0.27098965716685802</v>
      </c>
      <c r="U1319" s="370">
        <f t="shared" si="1982"/>
        <v>0.25393149234740736</v>
      </c>
      <c r="V1319" s="370">
        <f t="shared" si="1982"/>
        <v>0.27305547266713459</v>
      </c>
      <c r="W1319" s="370">
        <f t="shared" si="1982"/>
        <v>0.24845947396672036</v>
      </c>
      <c r="X1319" s="370">
        <f t="shared" si="1982"/>
        <v>0.28536175672651715</v>
      </c>
      <c r="Y1319" s="370">
        <f t="shared" si="1982"/>
        <v>0.26428714517166368</v>
      </c>
      <c r="Z1319" s="370">
        <f t="shared" si="1982"/>
        <v>0.25053092338937782</v>
      </c>
      <c r="AA1319" s="370">
        <f t="shared" si="1982"/>
        <v>0.27541711636373167</v>
      </c>
      <c r="AB1319" s="370">
        <f t="shared" si="1982"/>
        <v>0.26420090371681298</v>
      </c>
      <c r="AC1319" s="370">
        <f t="shared" si="1982"/>
        <v>0.25739737937389517</v>
      </c>
      <c r="AD1319" s="370">
        <f t="shared" si="1982"/>
        <v>0.3001713202244487</v>
      </c>
      <c r="AE1319" s="370">
        <f t="shared" si="1982"/>
        <v>0.27472365024119622</v>
      </c>
      <c r="AF1319" s="370">
        <f t="shared" si="1982"/>
        <v>0.23994273842183025</v>
      </c>
      <c r="AG1319" s="370">
        <f t="shared" ref="AG1319:AH1319" si="1983">AG149*100/AG$5</f>
        <v>0.25961472995491902</v>
      </c>
      <c r="AH1319" s="370">
        <f t="shared" si="1983"/>
        <v>0.27598286239224656</v>
      </c>
      <c r="AI1319" s="370">
        <f t="shared" ref="AI1319:AJ1319" si="1984">AI149*100/AI$5</f>
        <v>0.24261406096245461</v>
      </c>
      <c r="AJ1319" s="370">
        <f t="shared" si="1984"/>
        <v>0.26133944842427259</v>
      </c>
      <c r="AK1319" s="370">
        <f t="shared" ref="AK1319:AL1319" si="1985">AK149*100/AK$5</f>
        <v>0.24146051656806511</v>
      </c>
      <c r="AL1319" s="370">
        <f t="shared" si="1985"/>
        <v>0.2252217514938343</v>
      </c>
      <c r="AM1319" s="370">
        <f t="shared" ref="AM1319:AN1319" si="1986">AM149*100/AM$5</f>
        <v>0.30449461497008279</v>
      </c>
      <c r="AN1319" s="370">
        <f t="shared" si="1986"/>
        <v>0.24829988091407026</v>
      </c>
      <c r="AO1319" s="370">
        <f t="shared" ref="AO1319:AT1319" si="1987">AO149*100/AO$5</f>
        <v>0.2319256314843452</v>
      </c>
      <c r="AP1319" s="370">
        <f t="shared" si="1987"/>
        <v>0.23839161129235165</v>
      </c>
      <c r="AQ1319" s="370">
        <f t="shared" si="1987"/>
        <v>0.21782111407267452</v>
      </c>
      <c r="AR1319" s="370">
        <f t="shared" si="1987"/>
        <v>0.23233734653242893</v>
      </c>
      <c r="AS1319" s="370">
        <f t="shared" si="1987"/>
        <v>0.23472483794325413</v>
      </c>
      <c r="AT1319" s="370">
        <f t="shared" si="1987"/>
        <v>0.21546711189579756</v>
      </c>
      <c r="AU1319" s="370">
        <f t="shared" ref="AU1319:AV1319" si="1988">AU149*100/AU$5</f>
        <v>0.20417200556985812</v>
      </c>
      <c r="AV1319" s="370">
        <f t="shared" si="1988"/>
        <v>0.19087482020273633</v>
      </c>
      <c r="AW1319" s="370">
        <f t="shared" ref="AW1319:AX1319" si="1989">AW149*100/AW$5</f>
        <v>0.19259272025368812</v>
      </c>
      <c r="AX1319" s="370">
        <f t="shared" si="1989"/>
        <v>0.2117797490609766</v>
      </c>
      <c r="AY1319" s="370">
        <f t="shared" ref="AY1319:BA1319" si="1990">AY149*100/AY$5</f>
        <v>0.19591994492565051</v>
      </c>
      <c r="AZ1319" s="370">
        <f t="shared" si="1990"/>
        <v>0.2105456245706589</v>
      </c>
      <c r="BA1319" s="370">
        <f t="shared" si="1990"/>
        <v>0.16279342820568238</v>
      </c>
      <c r="BB1319" s="667"/>
    </row>
    <row r="1320" spans="1:54" s="325" customFormat="1" ht="13.8">
      <c r="A1320" s="327"/>
      <c r="B1320" s="327" t="s">
        <v>321</v>
      </c>
      <c r="C1320" s="370">
        <f t="shared" ref="C1320:AF1320" si="1991">C150*100/C$5</f>
        <v>9.7755593744332861E-2</v>
      </c>
      <c r="D1320" s="370">
        <f t="shared" si="1991"/>
        <v>8.9538386569930781E-2</v>
      </c>
      <c r="E1320" s="370">
        <f t="shared" si="1991"/>
        <v>8.4138259747786617E-2</v>
      </c>
      <c r="F1320" s="370">
        <f t="shared" si="1991"/>
        <v>8.6019974549924785E-2</v>
      </c>
      <c r="G1320" s="370">
        <f t="shared" si="1991"/>
        <v>8.7928731138122426E-2</v>
      </c>
      <c r="H1320" s="370">
        <f t="shared" si="1991"/>
        <v>8.7572368580758786E-2</v>
      </c>
      <c r="I1320" s="370">
        <f t="shared" si="1991"/>
        <v>8.5299342424308353E-2</v>
      </c>
      <c r="J1320" s="370">
        <f t="shared" si="1991"/>
        <v>8.950360512789278E-2</v>
      </c>
      <c r="K1320" s="370">
        <f t="shared" si="1991"/>
        <v>9.0595880771269524E-2</v>
      </c>
      <c r="L1320" s="370">
        <f t="shared" si="1991"/>
        <v>9.3645346020456585E-2</v>
      </c>
      <c r="M1320" s="370">
        <f t="shared" si="1991"/>
        <v>9.5772073527084223E-2</v>
      </c>
      <c r="N1320" s="370">
        <f t="shared" si="1991"/>
        <v>9.020534380011562E-2</v>
      </c>
      <c r="O1320" s="370">
        <f t="shared" si="1991"/>
        <v>8.0153280530424947E-2</v>
      </c>
      <c r="P1320" s="370">
        <f t="shared" si="1991"/>
        <v>7.6799185868259859E-2</v>
      </c>
      <c r="Q1320" s="370">
        <f t="shared" si="1991"/>
        <v>0.10204184848687152</v>
      </c>
      <c r="R1320" s="370">
        <f t="shared" si="1991"/>
        <v>8.5970681213230787E-2</v>
      </c>
      <c r="S1320" s="370">
        <f t="shared" si="1991"/>
        <v>8.4952442421229332E-2</v>
      </c>
      <c r="T1320" s="370">
        <f t="shared" si="1991"/>
        <v>8.1717320929063073E-2</v>
      </c>
      <c r="U1320" s="370">
        <f t="shared" si="1991"/>
        <v>8.9124401802024439E-2</v>
      </c>
      <c r="V1320" s="370">
        <f t="shared" si="1991"/>
        <v>9.418459508189142E-2</v>
      </c>
      <c r="W1320" s="370">
        <f t="shared" si="1991"/>
        <v>8.2232957595276421E-2</v>
      </c>
      <c r="X1320" s="370">
        <f t="shared" si="1991"/>
        <v>8.0036961772113474E-2</v>
      </c>
      <c r="Y1320" s="370">
        <f t="shared" si="1991"/>
        <v>7.6966602117811617E-2</v>
      </c>
      <c r="Z1320" s="370">
        <f t="shared" si="1991"/>
        <v>8.3788520926264237E-2</v>
      </c>
      <c r="AA1320" s="370">
        <f t="shared" si="1991"/>
        <v>7.6359157261743943E-2</v>
      </c>
      <c r="AB1320" s="370">
        <f t="shared" si="1991"/>
        <v>7.7931275801855202E-2</v>
      </c>
      <c r="AC1320" s="370">
        <f t="shared" si="1991"/>
        <v>7.5684699776955688E-2</v>
      </c>
      <c r="AD1320" s="370">
        <f t="shared" si="1991"/>
        <v>9.5365050032563681E-2</v>
      </c>
      <c r="AE1320" s="370">
        <f t="shared" si="1991"/>
        <v>8.8184360107555745E-2</v>
      </c>
      <c r="AF1320" s="370">
        <f t="shared" si="1991"/>
        <v>7.7931171320673051E-2</v>
      </c>
      <c r="AG1320" s="370">
        <f t="shared" ref="AG1320:AH1320" si="1992">AG150*100/AG$5</f>
        <v>8.82124569680586E-2</v>
      </c>
      <c r="AH1320" s="370">
        <f t="shared" si="1992"/>
        <v>8.9953724715867878E-2</v>
      </c>
      <c r="AI1320" s="370">
        <f t="shared" ref="AI1320:AJ1320" si="1993">AI150*100/AI$5</f>
        <v>8.4435532681680414E-2</v>
      </c>
      <c r="AJ1320" s="370">
        <f t="shared" si="1993"/>
        <v>8.2166131199967712E-2</v>
      </c>
      <c r="AK1320" s="370">
        <f t="shared" ref="AK1320:AL1320" si="1994">AK150*100/AK$5</f>
        <v>8.3318686962963726E-2</v>
      </c>
      <c r="AL1320" s="370">
        <f t="shared" si="1994"/>
        <v>9.0957279707637895E-2</v>
      </c>
      <c r="AM1320" s="370">
        <f t="shared" ref="AM1320:AN1320" si="1995">AM150*100/AM$5</f>
        <v>9.4278357034585925E-2</v>
      </c>
      <c r="AN1320" s="370">
        <f t="shared" si="1995"/>
        <v>7.5510934179295372E-2</v>
      </c>
      <c r="AO1320" s="370">
        <f t="shared" ref="AO1320:AT1320" si="1996">AO150*100/AO$5</f>
        <v>7.2877817007926657E-2</v>
      </c>
      <c r="AP1320" s="370">
        <f t="shared" si="1996"/>
        <v>8.0277216085141948E-2</v>
      </c>
      <c r="AQ1320" s="370">
        <f t="shared" si="1996"/>
        <v>7.9726036640912309E-2</v>
      </c>
      <c r="AR1320" s="370">
        <f t="shared" si="1996"/>
        <v>8.5713149819655887E-2</v>
      </c>
      <c r="AS1320" s="370">
        <f t="shared" si="1996"/>
        <v>9.2113486079645784E-2</v>
      </c>
      <c r="AT1320" s="370">
        <f t="shared" si="1996"/>
        <v>8.233597183207636E-2</v>
      </c>
      <c r="AU1320" s="370">
        <f t="shared" ref="AU1320:AV1320" si="1997">AU150*100/AU$5</f>
        <v>8.2234543559556908E-2</v>
      </c>
      <c r="AV1320" s="370">
        <f t="shared" si="1997"/>
        <v>7.7279513244419548E-2</v>
      </c>
      <c r="AW1320" s="370">
        <f t="shared" ref="AW1320:AX1320" si="1998">AW150*100/AW$5</f>
        <v>8.2823818260878784E-2</v>
      </c>
      <c r="AX1320" s="370">
        <f t="shared" si="1998"/>
        <v>8.8864845517926325E-2</v>
      </c>
      <c r="AY1320" s="370">
        <f t="shared" ref="AY1320:BA1320" si="1999">AY150*100/AY$5</f>
        <v>7.3258518847510182E-2</v>
      </c>
      <c r="AZ1320" s="370">
        <f t="shared" si="1999"/>
        <v>7.3683222255927425E-2</v>
      </c>
      <c r="BA1320" s="370">
        <f t="shared" si="1999"/>
        <v>6.0628667852571032E-2</v>
      </c>
      <c r="BB1320" s="667"/>
    </row>
    <row r="1321" spans="1:54" s="325" customFormat="1" ht="13.8">
      <c r="A1321" s="329"/>
      <c r="B1321" s="329" t="s">
        <v>322</v>
      </c>
      <c r="C1321" s="370">
        <f t="shared" ref="C1321:AF1321" si="2000">C151*100/C$5</f>
        <v>0.86119051114431044</v>
      </c>
      <c r="D1321" s="370">
        <f t="shared" si="2000"/>
        <v>0.66809411517563722</v>
      </c>
      <c r="E1321" s="370">
        <f t="shared" si="2000"/>
        <v>0.69417793824714202</v>
      </c>
      <c r="F1321" s="370">
        <f t="shared" si="2000"/>
        <v>0.64844904106324053</v>
      </c>
      <c r="G1321" s="370">
        <f t="shared" si="2000"/>
        <v>0.74243944176718257</v>
      </c>
      <c r="H1321" s="370">
        <f t="shared" si="2000"/>
        <v>0.66144855639649669</v>
      </c>
      <c r="I1321" s="370">
        <f t="shared" si="2000"/>
        <v>0.60981838578831082</v>
      </c>
      <c r="J1321" s="370">
        <f t="shared" si="2000"/>
        <v>0.66668149883160233</v>
      </c>
      <c r="K1321" s="370">
        <f t="shared" si="2000"/>
        <v>0.60152682897545828</v>
      </c>
      <c r="L1321" s="370">
        <f t="shared" si="2000"/>
        <v>0.62517524638343391</v>
      </c>
      <c r="M1321" s="370">
        <f t="shared" si="2000"/>
        <v>0.66976631784245211</v>
      </c>
      <c r="N1321" s="370">
        <f t="shared" si="2000"/>
        <v>0.62903785558346637</v>
      </c>
      <c r="O1321" s="370">
        <f t="shared" si="2000"/>
        <v>0.68104041784692537</v>
      </c>
      <c r="P1321" s="370">
        <f t="shared" si="2000"/>
        <v>0.52918563109224315</v>
      </c>
      <c r="Q1321" s="370">
        <f t="shared" si="2000"/>
        <v>0.65449204644077474</v>
      </c>
      <c r="R1321" s="370">
        <f t="shared" si="2000"/>
        <v>0.56820703271497675</v>
      </c>
      <c r="S1321" s="370">
        <f t="shared" si="2000"/>
        <v>0.64958195773404181</v>
      </c>
      <c r="T1321" s="370">
        <f t="shared" si="2000"/>
        <v>0.5638576779790595</v>
      </c>
      <c r="U1321" s="370">
        <f t="shared" si="2000"/>
        <v>0.56547032637481176</v>
      </c>
      <c r="V1321" s="370">
        <f t="shared" si="2000"/>
        <v>0.66580649499657463</v>
      </c>
      <c r="W1321" s="370">
        <f t="shared" si="2000"/>
        <v>0.60680622651637139</v>
      </c>
      <c r="X1321" s="370">
        <f t="shared" si="2000"/>
        <v>0.59843656998394712</v>
      </c>
      <c r="Y1321" s="370">
        <f t="shared" si="2000"/>
        <v>0.58773431175808355</v>
      </c>
      <c r="Z1321" s="370">
        <f t="shared" si="2000"/>
        <v>0.60200684404299332</v>
      </c>
      <c r="AA1321" s="370">
        <f t="shared" si="2000"/>
        <v>0.63160101685142966</v>
      </c>
      <c r="AB1321" s="370">
        <f t="shared" si="2000"/>
        <v>0.61108550318454202</v>
      </c>
      <c r="AC1321" s="370">
        <f t="shared" si="2000"/>
        <v>0.52289144084313455</v>
      </c>
      <c r="AD1321" s="370">
        <f t="shared" si="2000"/>
        <v>0.59573078983756678</v>
      </c>
      <c r="AE1321" s="370">
        <f t="shared" si="2000"/>
        <v>0.64267752473557505</v>
      </c>
      <c r="AF1321" s="370">
        <f t="shared" si="2000"/>
        <v>0.57745317160599718</v>
      </c>
      <c r="AG1321" s="370">
        <f t="shared" ref="AG1321:AH1321" si="2001">AG151*100/AG$5</f>
        <v>0.58463540649349333</v>
      </c>
      <c r="AH1321" s="370">
        <f t="shared" si="2001"/>
        <v>0.61033621715538788</v>
      </c>
      <c r="AI1321" s="370">
        <f t="shared" ref="AI1321:AJ1321" si="2002">AI151*100/AI$5</f>
        <v>0.60410861723794806</v>
      </c>
      <c r="AJ1321" s="370">
        <f t="shared" si="2002"/>
        <v>0.5894996655359368</v>
      </c>
      <c r="AK1321" s="370">
        <f t="shared" ref="AK1321:AL1321" si="2003">AK151*100/AK$5</f>
        <v>0.62274678094862501</v>
      </c>
      <c r="AL1321" s="370">
        <f t="shared" si="2003"/>
        <v>0.62318521759530221</v>
      </c>
      <c r="AM1321" s="370">
        <f t="shared" ref="AM1321:AN1321" si="2004">AM151*100/AM$5</f>
        <v>0.72581724908215828</v>
      </c>
      <c r="AN1321" s="370">
        <f t="shared" si="2004"/>
        <v>0.54817916143249423</v>
      </c>
      <c r="AO1321" s="370">
        <f t="shared" ref="AO1321:AT1321" si="2005">AO151*100/AO$5</f>
        <v>0.56553468060335921</v>
      </c>
      <c r="AP1321" s="370">
        <f t="shared" si="2005"/>
        <v>0.58051965118625881</v>
      </c>
      <c r="AQ1321" s="370">
        <f t="shared" si="2005"/>
        <v>0.57208407841020281</v>
      </c>
      <c r="AR1321" s="370">
        <f t="shared" si="2005"/>
        <v>0.60276404847643972</v>
      </c>
      <c r="AS1321" s="370">
        <f t="shared" si="2005"/>
        <v>0.59603052095254472</v>
      </c>
      <c r="AT1321" s="370">
        <f t="shared" si="2005"/>
        <v>0.54736927144783065</v>
      </c>
      <c r="AU1321" s="370">
        <f t="shared" ref="AU1321:AV1321" si="2006">AU151*100/AU$5</f>
        <v>0.53617461202099304</v>
      </c>
      <c r="AV1321" s="370">
        <f t="shared" si="2006"/>
        <v>0.48871390653207103</v>
      </c>
      <c r="AW1321" s="370">
        <f t="shared" ref="AW1321:AX1321" si="2007">AW151*100/AW$5</f>
        <v>0.52060685763980963</v>
      </c>
      <c r="AX1321" s="370">
        <f t="shared" si="2007"/>
        <v>0.55661769878983969</v>
      </c>
      <c r="AY1321" s="370">
        <f t="shared" ref="AY1321:BA1321" si="2008">AY151*100/AY$5</f>
        <v>0.51865884439632548</v>
      </c>
      <c r="AZ1321" s="370">
        <f t="shared" si="2008"/>
        <v>0.51519383366244964</v>
      </c>
      <c r="BA1321" s="370">
        <f t="shared" si="2008"/>
        <v>0.35875858256720594</v>
      </c>
      <c r="BB1321" s="667"/>
    </row>
    <row r="1322" spans="1:54" s="325" customFormat="1" ht="13.8">
      <c r="A1322" s="327"/>
      <c r="B1322" s="327" t="s">
        <v>323</v>
      </c>
      <c r="C1322" s="370">
        <f t="shared" ref="C1322:AF1322" si="2009">C152*100/C$5</f>
        <v>1.7271306315253156E-4</v>
      </c>
      <c r="D1322" s="370">
        <f t="shared" si="2009"/>
        <v>2.5828380741326184E-4</v>
      </c>
      <c r="E1322" s="370">
        <f t="shared" si="2009"/>
        <v>5.2213459063342764E-4</v>
      </c>
      <c r="F1322" s="370">
        <f t="shared" si="2009"/>
        <v>8.79795183681239E-4</v>
      </c>
      <c r="G1322" s="370">
        <f t="shared" si="2009"/>
        <v>9.9834976481467854E-4</v>
      </c>
      <c r="H1322" s="370">
        <f t="shared" si="2009"/>
        <v>4.7101398078190496E-4</v>
      </c>
      <c r="I1322" s="370">
        <f t="shared" si="2009"/>
        <v>7.3756456916825207E-5</v>
      </c>
      <c r="J1322" s="370">
        <f t="shared" si="2009"/>
        <v>9.8475849162718218E-4</v>
      </c>
      <c r="K1322" s="370">
        <f t="shared" si="2009"/>
        <v>1.1770794383447751E-3</v>
      </c>
      <c r="L1322" s="370">
        <f t="shared" si="2009"/>
        <v>2.2576023630775455E-3</v>
      </c>
      <c r="M1322" s="370">
        <f t="shared" si="2009"/>
        <v>1.7018582590330382E-3</v>
      </c>
      <c r="N1322" s="370">
        <f t="shared" si="2009"/>
        <v>3.9103794356700368E-3</v>
      </c>
      <c r="O1322" s="370">
        <f t="shared" si="2009"/>
        <v>2.0189743206656154E-3</v>
      </c>
      <c r="P1322" s="370">
        <f t="shared" si="2009"/>
        <v>3.4497107633131888E-4</v>
      </c>
      <c r="Q1322" s="370">
        <f t="shared" si="2009"/>
        <v>3.8033044241736415E-3</v>
      </c>
      <c r="R1322" s="370">
        <f t="shared" si="2009"/>
        <v>1.5227600417323265E-3</v>
      </c>
      <c r="S1322" s="370">
        <f t="shared" si="2009"/>
        <v>3.5428942442217127E-3</v>
      </c>
      <c r="T1322" s="370">
        <f t="shared" si="2009"/>
        <v>5.5512265965797095E-3</v>
      </c>
      <c r="U1322" s="370">
        <f t="shared" si="2009"/>
        <v>1.5862891187245569E-3</v>
      </c>
      <c r="V1322" s="370">
        <f t="shared" si="2009"/>
        <v>1.3869217481938495E-3</v>
      </c>
      <c r="W1322" s="370">
        <f t="shared" si="2009"/>
        <v>1.0305958132045088E-3</v>
      </c>
      <c r="X1322" s="370">
        <f t="shared" si="2009"/>
        <v>1.2408831282498211E-3</v>
      </c>
      <c r="Y1322" s="370">
        <f t="shared" si="2009"/>
        <v>8.5908941988424949E-4</v>
      </c>
      <c r="Z1322" s="370">
        <f t="shared" si="2009"/>
        <v>4.6368854967495429E-4</v>
      </c>
      <c r="AA1322" s="370">
        <f t="shared" si="2009"/>
        <v>1.6280423545145615E-3</v>
      </c>
      <c r="AB1322" s="370">
        <f t="shared" si="2009"/>
        <v>6.3085220562753811E-4</v>
      </c>
      <c r="AC1322" s="370">
        <f t="shared" si="2009"/>
        <v>8.4822383855987014E-4</v>
      </c>
      <c r="AD1322" s="370">
        <f t="shared" si="2009"/>
        <v>6.4164878070690449E-4</v>
      </c>
      <c r="AE1322" s="370">
        <f t="shared" si="2009"/>
        <v>4.7304976365251179E-4</v>
      </c>
      <c r="AF1322" s="370">
        <f t="shared" si="2009"/>
        <v>9.0188625410563222E-4</v>
      </c>
      <c r="AG1322" s="370">
        <f t="shared" ref="AG1322:AH1322" si="2010">AG152*100/AG$5</f>
        <v>1.6370089019799995E-3</v>
      </c>
      <c r="AH1322" s="370">
        <f t="shared" si="2010"/>
        <v>5.0689138331438336E-4</v>
      </c>
      <c r="AI1322" s="370">
        <f t="shared" ref="AI1322:AJ1322" si="2011">AI152*100/AI$5</f>
        <v>1.1836756917992581E-4</v>
      </c>
      <c r="AJ1322" s="370">
        <f t="shared" si="2011"/>
        <v>4.3226373274862459E-4</v>
      </c>
      <c r="AK1322" s="370">
        <f t="shared" ref="AK1322:AL1322" si="2012">AK152*100/AK$5</f>
        <v>2.3382232075668021E-4</v>
      </c>
      <c r="AL1322" s="370">
        <f t="shared" si="2012"/>
        <v>8.9293179543419629E-4</v>
      </c>
      <c r="AM1322" s="370">
        <f t="shared" ref="AM1322:AN1322" si="2013">AM152*100/AM$5</f>
        <v>8.9011824108184976E-4</v>
      </c>
      <c r="AN1322" s="370">
        <f t="shared" si="2013"/>
        <v>6.534207392475533E-4</v>
      </c>
      <c r="AO1322" s="370">
        <f t="shared" ref="AO1322:AT1322" si="2014">AO152*100/AO$5</f>
        <v>4.5835105036431858E-4</v>
      </c>
      <c r="AP1322" s="370">
        <f t="shared" si="2014"/>
        <v>1.4291645069434737E-3</v>
      </c>
      <c r="AQ1322" s="370">
        <f t="shared" si="2014"/>
        <v>1.6869664968453726E-3</v>
      </c>
      <c r="AR1322" s="370">
        <f t="shared" si="2014"/>
        <v>1.4224735501985445E-3</v>
      </c>
      <c r="AS1322" s="370">
        <f t="shared" si="2014"/>
        <v>9.5546067005395177E-4</v>
      </c>
      <c r="AT1322" s="370">
        <f t="shared" si="2014"/>
        <v>4.0393771953594292E-4</v>
      </c>
      <c r="AU1322" s="370">
        <f t="shared" ref="AU1322:AV1322" si="2015">AU152*100/AU$5</f>
        <v>4.7145110967804948E-4</v>
      </c>
      <c r="AV1322" s="370">
        <f t="shared" si="2015"/>
        <v>4.9577875377334116E-4</v>
      </c>
      <c r="AW1322" s="370">
        <f t="shared" ref="AW1322:AX1322" si="2016">AW152*100/AW$5</f>
        <v>9.9428353254356295E-4</v>
      </c>
      <c r="AX1322" s="370">
        <f t="shared" si="2016"/>
        <v>3.0737264014655527E-4</v>
      </c>
      <c r="AY1322" s="370">
        <f t="shared" ref="AY1322:BA1322" si="2017">AY152*100/AY$5</f>
        <v>1.4623031159385592E-3</v>
      </c>
      <c r="AZ1322" s="370">
        <f t="shared" si="2017"/>
        <v>1.1774442580846265E-3</v>
      </c>
      <c r="BA1322" s="370">
        <f t="shared" si="2017"/>
        <v>1.2468620638060881E-3</v>
      </c>
      <c r="BB1322" s="667"/>
    </row>
    <row r="1323" spans="1:54" s="325" customFormat="1" ht="13.8">
      <c r="A1323" s="329"/>
      <c r="B1323" s="329" t="s">
        <v>324</v>
      </c>
      <c r="C1323" s="370">
        <f t="shared" ref="C1323:AF1323" si="2018">C153*100/C$5</f>
        <v>4.4905396419658199E-3</v>
      </c>
      <c r="D1323" s="370">
        <f t="shared" si="2018"/>
        <v>4.0464463161411024E-3</v>
      </c>
      <c r="E1323" s="370">
        <f t="shared" si="2018"/>
        <v>2.7598542647766888E-3</v>
      </c>
      <c r="F1323" s="370">
        <f t="shared" si="2018"/>
        <v>4.7988828200794852E-3</v>
      </c>
      <c r="G1323" s="370">
        <f t="shared" si="2018"/>
        <v>3.2908566321669034E-3</v>
      </c>
      <c r="H1323" s="370">
        <f t="shared" si="2018"/>
        <v>3.9855029143084269E-3</v>
      </c>
      <c r="I1323" s="370">
        <f t="shared" si="2018"/>
        <v>3.0240147335898336E-3</v>
      </c>
      <c r="J1323" s="370">
        <f t="shared" si="2018"/>
        <v>8.2792658370137162E-3</v>
      </c>
      <c r="K1323" s="370">
        <f t="shared" si="2018"/>
        <v>5.1791495287170104E-3</v>
      </c>
      <c r="L1323" s="370">
        <f t="shared" si="2018"/>
        <v>5.8697661440016181E-3</v>
      </c>
      <c r="M1323" s="370">
        <f t="shared" si="2018"/>
        <v>4.5950172993892025E-3</v>
      </c>
      <c r="N1323" s="370">
        <f t="shared" si="2018"/>
        <v>5.6433885037510765E-3</v>
      </c>
      <c r="O1323" s="370">
        <f t="shared" si="2018"/>
        <v>5.2089537473172885E-3</v>
      </c>
      <c r="P1323" s="370">
        <f t="shared" si="2018"/>
        <v>5.5195372213011022E-3</v>
      </c>
      <c r="Q1323" s="370">
        <f t="shared" si="2018"/>
        <v>8.1730584434369733E-3</v>
      </c>
      <c r="R1323" s="370">
        <f t="shared" si="2018"/>
        <v>4.3942504061418568E-3</v>
      </c>
      <c r="S1323" s="370">
        <f t="shared" si="2018"/>
        <v>1.3362872855923198E-2</v>
      </c>
      <c r="T1323" s="370">
        <f t="shared" si="2018"/>
        <v>5.6328622818235287E-3</v>
      </c>
      <c r="U1323" s="370">
        <f t="shared" si="2018"/>
        <v>5.8859675194779613E-3</v>
      </c>
      <c r="V1323" s="370">
        <f t="shared" si="2018"/>
        <v>9.3302008514858977E-3</v>
      </c>
      <c r="W1323" s="370">
        <f t="shared" si="2018"/>
        <v>5.7971014492753624E-3</v>
      </c>
      <c r="X1323" s="370">
        <f t="shared" si="2018"/>
        <v>3.8881004685161064E-3</v>
      </c>
      <c r="Y1323" s="370">
        <f t="shared" si="2018"/>
        <v>4.8811898857059628E-3</v>
      </c>
      <c r="Z1323" s="370">
        <f t="shared" si="2018"/>
        <v>5.796106870936929E-3</v>
      </c>
      <c r="AA1323" s="370">
        <f t="shared" si="2018"/>
        <v>7.7034199213615838E-3</v>
      </c>
      <c r="AB1323" s="370">
        <f t="shared" si="2018"/>
        <v>3.6168859789312184E-3</v>
      </c>
      <c r="AC1323" s="370">
        <f t="shared" si="2018"/>
        <v>4.2411191927993518E-3</v>
      </c>
      <c r="AD1323" s="370">
        <f t="shared" si="2018"/>
        <v>8.14091890521885E-3</v>
      </c>
      <c r="AE1323" s="370">
        <f t="shared" si="2018"/>
        <v>6.8198007593237115E-3</v>
      </c>
      <c r="AF1323" s="370">
        <f t="shared" si="2018"/>
        <v>7.0921055436488347E-3</v>
      </c>
      <c r="AG1323" s="370">
        <f t="shared" ref="AG1323:AH1323" si="2019">AG153*100/AG$5</f>
        <v>7.1061068245040883E-3</v>
      </c>
      <c r="AH1323" s="370">
        <f t="shared" si="2019"/>
        <v>6.5895879830869843E-3</v>
      </c>
      <c r="AI1323" s="370">
        <f t="shared" ref="AI1323:AJ1323" si="2020">AI153*100/AI$5</f>
        <v>4.7741586235903414E-3</v>
      </c>
      <c r="AJ1323" s="370">
        <f t="shared" si="2020"/>
        <v>5.0790988597963389E-3</v>
      </c>
      <c r="AK1323" s="370">
        <f t="shared" ref="AK1323:AL1323" si="2021">AK153*100/AK$5</f>
        <v>8.1448108396910274E-3</v>
      </c>
      <c r="AL1323" s="370">
        <f t="shared" si="2021"/>
        <v>7.9146227322576482E-3</v>
      </c>
      <c r="AM1323" s="370">
        <f t="shared" ref="AM1323:AN1323" si="2022">AM153*100/AM$5</f>
        <v>7.4918285291055682E-3</v>
      </c>
      <c r="AN1323" s="370">
        <f t="shared" si="2022"/>
        <v>5.0640107291685388E-3</v>
      </c>
      <c r="AO1323" s="370">
        <f t="shared" ref="AO1323:AT1323" si="2023">AO153*100/AO$5</f>
        <v>5.5354703774767701E-3</v>
      </c>
      <c r="AP1323" s="370">
        <f t="shared" si="2023"/>
        <v>5.8560887113781367E-3</v>
      </c>
      <c r="AQ1323" s="370">
        <f t="shared" si="2023"/>
        <v>4.521070211545599E-3</v>
      </c>
      <c r="AR1323" s="370">
        <f t="shared" si="2023"/>
        <v>5.5075257969225697E-3</v>
      </c>
      <c r="AS1323" s="370">
        <f t="shared" si="2023"/>
        <v>4.9188530791666402E-3</v>
      </c>
      <c r="AT1323" s="370">
        <f t="shared" si="2023"/>
        <v>3.7364239057074721E-3</v>
      </c>
      <c r="AU1323" s="370">
        <f t="shared" ref="AU1323:AV1323" si="2024">AU153*100/AU$5</f>
        <v>4.4451104626787516E-3</v>
      </c>
      <c r="AV1323" s="370">
        <f t="shared" si="2024"/>
        <v>4.8028566771792418E-3</v>
      </c>
      <c r="AW1323" s="370">
        <f t="shared" ref="AW1323:AX1323" si="2025">AW153*100/AW$5</f>
        <v>7.6228404161673147E-3</v>
      </c>
      <c r="AX1323" s="370">
        <f t="shared" si="2025"/>
        <v>4.5422845710546503E-3</v>
      </c>
      <c r="AY1323" s="370">
        <f t="shared" ref="AY1323:BA1323" si="2026">AY153*100/AY$5</f>
        <v>4.2435462972334661E-3</v>
      </c>
      <c r="AZ1323" s="370">
        <f t="shared" si="2026"/>
        <v>5.0196307844660396E-3</v>
      </c>
      <c r="BA1323" s="370">
        <f t="shared" si="2026"/>
        <v>4.8835430832405114E-3</v>
      </c>
      <c r="BB1323" s="667"/>
    </row>
    <row r="1324" spans="1:54" s="325" customFormat="1" ht="13.8">
      <c r="A1324" s="327"/>
      <c r="B1324" s="327" t="s">
        <v>325</v>
      </c>
      <c r="C1324" s="370">
        <f t="shared" ref="C1324:AF1324" si="2027">C154*100/C$5</f>
        <v>7.8929869860706922E-2</v>
      </c>
      <c r="D1324" s="370">
        <f t="shared" si="2027"/>
        <v>7.4557925739961589E-2</v>
      </c>
      <c r="E1324" s="370">
        <f t="shared" si="2027"/>
        <v>6.4595507926935469E-2</v>
      </c>
      <c r="F1324" s="370">
        <f t="shared" si="2027"/>
        <v>6.4504983239901753E-2</v>
      </c>
      <c r="G1324" s="370">
        <f t="shared" si="2027"/>
        <v>7.7427570648960622E-2</v>
      </c>
      <c r="H1324" s="370">
        <f t="shared" si="2027"/>
        <v>7.8405711877849407E-2</v>
      </c>
      <c r="I1324" s="370">
        <f t="shared" si="2027"/>
        <v>8.0283903353964237E-2</v>
      </c>
      <c r="J1324" s="370">
        <f t="shared" si="2027"/>
        <v>8.3303273884314216E-2</v>
      </c>
      <c r="K1324" s="370">
        <f t="shared" si="2027"/>
        <v>8.0433761620226307E-2</v>
      </c>
      <c r="L1324" s="370">
        <f t="shared" si="2027"/>
        <v>6.7998983175895672E-2</v>
      </c>
      <c r="M1324" s="370">
        <f t="shared" si="2027"/>
        <v>7.2711894117186551E-2</v>
      </c>
      <c r="N1324" s="370">
        <f t="shared" si="2027"/>
        <v>7.5541420916352991E-2</v>
      </c>
      <c r="O1324" s="370">
        <f t="shared" si="2027"/>
        <v>7.4702049864627779E-2</v>
      </c>
      <c r="P1324" s="370">
        <f t="shared" si="2027"/>
        <v>6.5070169272995027E-2</v>
      </c>
      <c r="Q1324" s="370">
        <f t="shared" si="2027"/>
        <v>7.982893222228292E-2</v>
      </c>
      <c r="R1324" s="370">
        <f t="shared" si="2027"/>
        <v>7.5311360921104478E-2</v>
      </c>
      <c r="S1324" s="370">
        <f t="shared" si="2027"/>
        <v>7.0357258523837701E-2</v>
      </c>
      <c r="T1324" s="370">
        <f t="shared" si="2027"/>
        <v>6.7920890122857625E-2</v>
      </c>
      <c r="U1324" s="370">
        <f t="shared" si="2027"/>
        <v>5.8525719590837598E-2</v>
      </c>
      <c r="V1324" s="370">
        <f t="shared" si="2027"/>
        <v>7.6238668218898284E-2</v>
      </c>
      <c r="W1324" s="370">
        <f t="shared" si="2027"/>
        <v>6.3853998926462693E-2</v>
      </c>
      <c r="X1324" s="370">
        <f t="shared" si="2027"/>
        <v>5.9976017865408023E-2</v>
      </c>
      <c r="Y1324" s="370">
        <f t="shared" si="2027"/>
        <v>5.7285644498645177E-2</v>
      </c>
      <c r="Z1324" s="370">
        <f t="shared" si="2027"/>
        <v>6.2319741076313856E-2</v>
      </c>
      <c r="AA1324" s="370">
        <f t="shared" si="2027"/>
        <v>6.3612776876398228E-2</v>
      </c>
      <c r="AB1324" s="370">
        <f t="shared" si="2027"/>
        <v>6.1949686592624245E-2</v>
      </c>
      <c r="AC1324" s="370">
        <f t="shared" si="2027"/>
        <v>4.3490749540706072E-2</v>
      </c>
      <c r="AD1324" s="370">
        <f t="shared" si="2027"/>
        <v>6.1879004289422106E-2</v>
      </c>
      <c r="AE1324" s="370">
        <f t="shared" si="2027"/>
        <v>6.1614731715739661E-2</v>
      </c>
      <c r="AF1324" s="370">
        <f t="shared" si="2027"/>
        <v>5.81306685600812E-2</v>
      </c>
      <c r="AG1324" s="370">
        <f t="shared" ref="AG1324:AH1324" si="2028">AG154*100/AG$5</f>
        <v>5.197503263786498E-2</v>
      </c>
      <c r="AH1324" s="370">
        <f t="shared" si="2028"/>
        <v>6.032007461441162E-2</v>
      </c>
      <c r="AI1324" s="370">
        <f t="shared" ref="AI1324:AJ1324" si="2029">AI154*100/AI$5</f>
        <v>6.1787871111921272E-2</v>
      </c>
      <c r="AJ1324" s="370">
        <f t="shared" si="2029"/>
        <v>5.8931955564729147E-2</v>
      </c>
      <c r="AK1324" s="370">
        <f t="shared" ref="AK1324:AL1324" si="2030">AK154*100/AK$5</f>
        <v>5.6935735104251636E-2</v>
      </c>
      <c r="AL1324" s="370">
        <f t="shared" si="2030"/>
        <v>6.7619289599698679E-2</v>
      </c>
      <c r="AM1324" s="370">
        <f t="shared" ref="AM1324:AN1324" si="2031">AM154*100/AM$5</f>
        <v>6.067639343374609E-2</v>
      </c>
      <c r="AN1324" s="370">
        <f t="shared" si="2031"/>
        <v>4.8516489889130834E-2</v>
      </c>
      <c r="AO1324" s="370">
        <f t="shared" ref="AO1324:AT1324" si="2032">AO154*100/AO$5</f>
        <v>4.7562735918574288E-2</v>
      </c>
      <c r="AP1324" s="370">
        <f t="shared" si="2032"/>
        <v>4.5210399158675252E-2</v>
      </c>
      <c r="AQ1324" s="370">
        <f t="shared" si="2032"/>
        <v>4.9698032997064677E-2</v>
      </c>
      <c r="AR1324" s="370">
        <f t="shared" si="2032"/>
        <v>4.7014574518100614E-2</v>
      </c>
      <c r="AS1324" s="370">
        <f t="shared" si="2032"/>
        <v>4.6215986484831884E-2</v>
      </c>
      <c r="AT1324" s="370">
        <f t="shared" si="2032"/>
        <v>4.8842802587221096E-2</v>
      </c>
      <c r="AU1324" s="370">
        <f t="shared" ref="AU1324:AV1324" si="2033">AU154*100/AU$5</f>
        <v>4.7414511601906684E-2</v>
      </c>
      <c r="AV1324" s="370">
        <f t="shared" si="2033"/>
        <v>4.4527129323268202E-2</v>
      </c>
      <c r="AW1324" s="370">
        <f t="shared" ref="AW1324:AX1324" si="2034">AW154*100/AW$5</f>
        <v>4.6499326538620628E-2</v>
      </c>
      <c r="AX1324" s="370">
        <f t="shared" si="2034"/>
        <v>5.4268347243652926E-2</v>
      </c>
      <c r="AY1324" s="370">
        <f t="shared" ref="AY1324:BA1324" si="2035">AY154*100/AY$5</f>
        <v>4.3295641275827933E-2</v>
      </c>
      <c r="AZ1324" s="370">
        <f t="shared" si="2035"/>
        <v>4.4154159678173495E-2</v>
      </c>
      <c r="BA1324" s="370">
        <f t="shared" si="2035"/>
        <v>3.3899062359728019E-2</v>
      </c>
      <c r="BB1324" s="667"/>
    </row>
    <row r="1325" spans="1:54" s="325" customFormat="1" ht="13.8">
      <c r="A1325" s="329"/>
      <c r="B1325" s="329" t="s">
        <v>326</v>
      </c>
      <c r="C1325" s="370">
        <f t="shared" ref="C1325:AF1325" si="2036">C155*100/C$5</f>
        <v>0.21001908479347836</v>
      </c>
      <c r="D1325" s="370">
        <f t="shared" si="2036"/>
        <v>0.16349365009259473</v>
      </c>
      <c r="E1325" s="370">
        <f t="shared" si="2036"/>
        <v>0.15708792112485692</v>
      </c>
      <c r="F1325" s="370">
        <f t="shared" si="2036"/>
        <v>0.16536150384190559</v>
      </c>
      <c r="G1325" s="370">
        <f t="shared" si="2036"/>
        <v>0.20558609971739306</v>
      </c>
      <c r="H1325" s="370">
        <f t="shared" si="2036"/>
        <v>0.17271720356825701</v>
      </c>
      <c r="I1325" s="370">
        <f t="shared" si="2036"/>
        <v>0.16348118675614309</v>
      </c>
      <c r="J1325" s="370">
        <f t="shared" si="2036"/>
        <v>0.18079436455540526</v>
      </c>
      <c r="K1325" s="370">
        <f t="shared" si="2036"/>
        <v>0.16459494146187773</v>
      </c>
      <c r="L1325" s="370">
        <f t="shared" si="2036"/>
        <v>0.17121656321580106</v>
      </c>
      <c r="M1325" s="370">
        <f t="shared" si="2036"/>
        <v>0.19137396122826514</v>
      </c>
      <c r="N1325" s="370">
        <f t="shared" si="2036"/>
        <v>0.17690023333411839</v>
      </c>
      <c r="O1325" s="370">
        <f t="shared" si="2036"/>
        <v>0.17766974021857415</v>
      </c>
      <c r="P1325" s="370">
        <f t="shared" si="2036"/>
        <v>0.1192737496415535</v>
      </c>
      <c r="Q1325" s="370">
        <f t="shared" si="2036"/>
        <v>0.17964544301415922</v>
      </c>
      <c r="R1325" s="370">
        <f t="shared" si="2036"/>
        <v>0.14640250115512224</v>
      </c>
      <c r="S1325" s="370">
        <f t="shared" si="2036"/>
        <v>0.15596436618584714</v>
      </c>
      <c r="T1325" s="370">
        <f t="shared" si="2036"/>
        <v>0.14649523717003365</v>
      </c>
      <c r="U1325" s="370">
        <f t="shared" si="2036"/>
        <v>0.1534526000113545</v>
      </c>
      <c r="V1325" s="370">
        <f t="shared" si="2036"/>
        <v>0.17307102300188704</v>
      </c>
      <c r="W1325" s="370">
        <f t="shared" si="2036"/>
        <v>0.15467525496511006</v>
      </c>
      <c r="X1325" s="370">
        <f t="shared" si="2036"/>
        <v>0.15411768452862779</v>
      </c>
      <c r="Y1325" s="370">
        <f t="shared" si="2036"/>
        <v>0.15084829222785709</v>
      </c>
      <c r="Z1325" s="370">
        <f t="shared" si="2036"/>
        <v>0.15185800001854755</v>
      </c>
      <c r="AA1325" s="370">
        <f t="shared" si="2036"/>
        <v>0.14791360416016444</v>
      </c>
      <c r="AB1325" s="370">
        <f t="shared" si="2036"/>
        <v>0.15792333547542703</v>
      </c>
      <c r="AC1325" s="370">
        <f t="shared" si="2036"/>
        <v>0.11755611289859291</v>
      </c>
      <c r="AD1325" s="370">
        <f t="shared" si="2036"/>
        <v>0.1463360250499684</v>
      </c>
      <c r="AE1325" s="370">
        <f t="shared" si="2036"/>
        <v>0.15858993326450457</v>
      </c>
      <c r="AF1325" s="370">
        <f t="shared" si="2036"/>
        <v>0.13725068994298437</v>
      </c>
      <c r="AG1325" s="370">
        <f t="shared" ref="AG1325:AH1325" si="2037">AG155*100/AG$5</f>
        <v>0.13356504450245904</v>
      </c>
      <c r="AH1325" s="370">
        <f t="shared" si="2037"/>
        <v>0.1524573314430184</v>
      </c>
      <c r="AI1325" s="370">
        <f t="shared" ref="AI1325:AJ1325" si="2038">AI155*100/AI$5</f>
        <v>0.13750365953068047</v>
      </c>
      <c r="AJ1325" s="370">
        <f t="shared" si="2038"/>
        <v>0.13501037252848705</v>
      </c>
      <c r="AK1325" s="370">
        <f t="shared" ref="AK1325:AL1325" si="2039">AK155*100/AK$5</f>
        <v>0.16784545591650363</v>
      </c>
      <c r="AL1325" s="370">
        <f t="shared" si="2039"/>
        <v>0.15585718611215063</v>
      </c>
      <c r="AM1325" s="370">
        <f t="shared" ref="AM1325:AN1325" si="2040">AM155*100/AM$5</f>
        <v>0.17620632347416118</v>
      </c>
      <c r="AN1325" s="370">
        <f t="shared" si="2040"/>
        <v>0.12790710970770858</v>
      </c>
      <c r="AO1325" s="370">
        <f t="shared" ref="AO1325:AT1325" si="2041">AO155*100/AO$5</f>
        <v>0.12869087183305866</v>
      </c>
      <c r="AP1325" s="370">
        <f t="shared" si="2041"/>
        <v>0.1392912529206371</v>
      </c>
      <c r="AQ1325" s="370">
        <f t="shared" si="2041"/>
        <v>0.1213266304531192</v>
      </c>
      <c r="AR1325" s="370">
        <f t="shared" si="2041"/>
        <v>0.13670335554215754</v>
      </c>
      <c r="AS1325" s="370">
        <f t="shared" si="2041"/>
        <v>0.14105430484574266</v>
      </c>
      <c r="AT1325" s="370">
        <f t="shared" si="2041"/>
        <v>0.12643250621475013</v>
      </c>
      <c r="AU1325" s="370">
        <f t="shared" ref="AU1325:AV1325" si="2042">AU155*100/AU$5</f>
        <v>0.12850410246653116</v>
      </c>
      <c r="AV1325" s="370">
        <f t="shared" si="2042"/>
        <v>0.13373631883035877</v>
      </c>
      <c r="AW1325" s="370">
        <f t="shared" ref="AW1325:AX1325" si="2043">AW155*100/AW$5</f>
        <v>0.14443625449416156</v>
      </c>
      <c r="AX1325" s="370">
        <f t="shared" si="2043"/>
        <v>0.14644598677204768</v>
      </c>
      <c r="AY1325" s="370">
        <f t="shared" ref="AY1325:BA1325" si="2044">AY155*100/AY$5</f>
        <v>0.13992233736823861</v>
      </c>
      <c r="AZ1325" s="370">
        <f t="shared" si="2044"/>
        <v>0.12087394870495075</v>
      </c>
      <c r="BA1325" s="370">
        <f t="shared" si="2044"/>
        <v>7.668201692407442E-2</v>
      </c>
      <c r="BB1325" s="667"/>
    </row>
    <row r="1326" spans="1:54" s="325" customFormat="1" ht="13.8">
      <c r="A1326" s="327"/>
      <c r="B1326" s="327" t="s">
        <v>327</v>
      </c>
      <c r="C1326" s="370">
        <f t="shared" ref="C1326:AF1326" si="2045">C156*100/C$5</f>
        <v>0.56757830378500673</v>
      </c>
      <c r="D1326" s="370">
        <f t="shared" si="2045"/>
        <v>0.4257808565207622</v>
      </c>
      <c r="E1326" s="370">
        <f t="shared" si="2045"/>
        <v>0.46921252033993949</v>
      </c>
      <c r="F1326" s="370">
        <f t="shared" si="2045"/>
        <v>0.41286388528750506</v>
      </c>
      <c r="G1326" s="370">
        <f t="shared" si="2045"/>
        <v>0.45517354092106266</v>
      </c>
      <c r="H1326" s="370">
        <f t="shared" si="2045"/>
        <v>0.40583289221062441</v>
      </c>
      <c r="I1326" s="370">
        <f t="shared" si="2045"/>
        <v>0.36299240271615529</v>
      </c>
      <c r="J1326" s="370">
        <f t="shared" si="2045"/>
        <v>0.39335630859996884</v>
      </c>
      <c r="K1326" s="370">
        <f t="shared" si="2045"/>
        <v>0.35018113290757058</v>
      </c>
      <c r="L1326" s="370">
        <f t="shared" si="2045"/>
        <v>0.37778717943739648</v>
      </c>
      <c r="M1326" s="370">
        <f t="shared" si="2045"/>
        <v>0.39942613339505406</v>
      </c>
      <c r="N1326" s="370">
        <f t="shared" si="2045"/>
        <v>0.36699799726362314</v>
      </c>
      <c r="O1326" s="370">
        <f t="shared" si="2045"/>
        <v>0.42144069969574061</v>
      </c>
      <c r="P1326" s="370">
        <f t="shared" si="2045"/>
        <v>0.33902032526460363</v>
      </c>
      <c r="Q1326" s="370">
        <f t="shared" si="2045"/>
        <v>0.38308176902208546</v>
      </c>
      <c r="R1326" s="370">
        <f t="shared" si="2045"/>
        <v>0.34057616019087578</v>
      </c>
      <c r="S1326" s="370">
        <f t="shared" si="2045"/>
        <v>0.4063545659242121</v>
      </c>
      <c r="T1326" s="370">
        <f t="shared" si="2045"/>
        <v>0.33825746180776511</v>
      </c>
      <c r="U1326" s="370">
        <f t="shared" si="2045"/>
        <v>0.34601975013441716</v>
      </c>
      <c r="V1326" s="370">
        <f t="shared" si="2045"/>
        <v>0.40573765324434619</v>
      </c>
      <c r="W1326" s="370">
        <f t="shared" si="2045"/>
        <v>0.38144927536231882</v>
      </c>
      <c r="X1326" s="370">
        <f t="shared" si="2045"/>
        <v>0.37921388399314532</v>
      </c>
      <c r="Y1326" s="370">
        <f t="shared" si="2045"/>
        <v>0.3738600957259911</v>
      </c>
      <c r="Z1326" s="370">
        <f t="shared" si="2045"/>
        <v>0.38161567638248739</v>
      </c>
      <c r="AA1326" s="370">
        <f t="shared" si="2045"/>
        <v>0.41074317353899081</v>
      </c>
      <c r="AB1326" s="370">
        <f t="shared" si="2045"/>
        <v>0.3870067997456404</v>
      </c>
      <c r="AC1326" s="370">
        <f t="shared" si="2045"/>
        <v>0.35671667974345084</v>
      </c>
      <c r="AD1326" s="370">
        <f t="shared" si="2045"/>
        <v>0.37873319281225037</v>
      </c>
      <c r="AE1326" s="370">
        <f t="shared" si="2045"/>
        <v>0.41521943004599227</v>
      </c>
      <c r="AF1326" s="370">
        <f t="shared" si="2045"/>
        <v>0.37407782130517697</v>
      </c>
      <c r="AG1326" s="370">
        <f t="shared" ref="AG1326:AH1326" si="2046">AG156*100/AG$5</f>
        <v>0.39035221362668532</v>
      </c>
      <c r="AH1326" s="370">
        <f t="shared" si="2046"/>
        <v>0.39042334008668622</v>
      </c>
      <c r="AI1326" s="370">
        <f t="shared" ref="AI1326:AJ1326" si="2047">AI156*100/AI$5</f>
        <v>0.39996401625896932</v>
      </c>
      <c r="AJ1326" s="370">
        <f t="shared" si="2047"/>
        <v>0.3900099528724465</v>
      </c>
      <c r="AK1326" s="370">
        <f t="shared" ref="AK1326:AL1326" si="2048">AK156*100/AK$5</f>
        <v>0.38954798638062926</v>
      </c>
      <c r="AL1326" s="370">
        <f t="shared" si="2048"/>
        <v>0.39094177516464446</v>
      </c>
      <c r="AM1326" s="370">
        <f t="shared" ref="AM1326:AN1326" si="2049">AM156*100/AM$5</f>
        <v>0.48055258540406365</v>
      </c>
      <c r="AN1326" s="370">
        <f t="shared" si="2049"/>
        <v>0.36603813036723881</v>
      </c>
      <c r="AO1326" s="370">
        <f t="shared" ref="AO1326:AT1326" si="2050">AO156*100/AO$5</f>
        <v>0.38328725142388514</v>
      </c>
      <c r="AP1326" s="370">
        <f t="shared" si="2050"/>
        <v>0.38873274588862489</v>
      </c>
      <c r="AQ1326" s="370">
        <f t="shared" si="2050"/>
        <v>0.3948851175815648</v>
      </c>
      <c r="AR1326" s="370">
        <f t="shared" si="2050"/>
        <v>0.41215259274983468</v>
      </c>
      <c r="AS1326" s="370">
        <f t="shared" si="2050"/>
        <v>0.40285052844052543</v>
      </c>
      <c r="AT1326" s="370">
        <f t="shared" si="2050"/>
        <v>0.36798726249724395</v>
      </c>
      <c r="AU1326" s="370">
        <f t="shared" ref="AU1326:AV1326" si="2051">AU156*100/AU$5</f>
        <v>0.3553731114594611</v>
      </c>
      <c r="AV1326" s="370">
        <f t="shared" si="2051"/>
        <v>0.30518280911960227</v>
      </c>
      <c r="AW1326" s="370">
        <f t="shared" ref="AW1326:AX1326" si="2052">AW156*100/AW$5</f>
        <v>0.32105415265831644</v>
      </c>
      <c r="AX1326" s="370">
        <f t="shared" si="2052"/>
        <v>0.35105370756293797</v>
      </c>
      <c r="AY1326" s="370">
        <f t="shared" ref="AY1326:BA1326" si="2053">AY156*100/AY$5</f>
        <v>0.32973501633908692</v>
      </c>
      <c r="AZ1326" s="370">
        <f t="shared" si="2053"/>
        <v>0.34396865023677475</v>
      </c>
      <c r="BA1326" s="370">
        <f t="shared" si="2053"/>
        <v>0.24204709813635683</v>
      </c>
      <c r="BB1326" s="667"/>
    </row>
    <row r="1327" spans="1:54" s="325" customFormat="1" ht="13.8">
      <c r="A1327" s="329"/>
      <c r="B1327" s="329" t="s">
        <v>328</v>
      </c>
      <c r="C1327" s="370">
        <f t="shared" ref="C1327:AF1327" si="2054">C157*100/C$5</f>
        <v>7.7539529702329038</v>
      </c>
      <c r="D1327" s="370">
        <f t="shared" si="2054"/>
        <v>7.1417194641816328</v>
      </c>
      <c r="E1327" s="370">
        <f t="shared" si="2054"/>
        <v>7.1931498925335129</v>
      </c>
      <c r="F1327" s="370">
        <f t="shared" si="2054"/>
        <v>7.056317289335043</v>
      </c>
      <c r="G1327" s="370">
        <f t="shared" si="2054"/>
        <v>7.1271450191775596</v>
      </c>
      <c r="H1327" s="370">
        <f t="shared" si="2054"/>
        <v>6.8574563143590792</v>
      </c>
      <c r="I1327" s="370">
        <f t="shared" si="2054"/>
        <v>6.9517673337815262</v>
      </c>
      <c r="J1327" s="370">
        <f t="shared" si="2054"/>
        <v>6.9335386494000817</v>
      </c>
      <c r="K1327" s="370">
        <f t="shared" si="2054"/>
        <v>6.4203797964515763</v>
      </c>
      <c r="L1327" s="370">
        <f t="shared" si="2054"/>
        <v>6.7249007670881307</v>
      </c>
      <c r="M1327" s="370">
        <f t="shared" si="2054"/>
        <v>6.9711092541946549</v>
      </c>
      <c r="N1327" s="370">
        <f t="shared" si="2054"/>
        <v>6.5616166930543223</v>
      </c>
      <c r="O1327" s="370">
        <f t="shared" si="2054"/>
        <v>7.0148455181798548</v>
      </c>
      <c r="P1327" s="370">
        <f t="shared" si="2054"/>
        <v>6.4222834066756223</v>
      </c>
      <c r="Q1327" s="370">
        <f t="shared" si="2054"/>
        <v>6.9122225661380483</v>
      </c>
      <c r="R1327" s="370">
        <f t="shared" si="2054"/>
        <v>6.4725568185278997</v>
      </c>
      <c r="S1327" s="370">
        <f t="shared" si="2054"/>
        <v>6.1786920327625294</v>
      </c>
      <c r="T1327" s="370">
        <f t="shared" si="2054"/>
        <v>6.2494974303127178</v>
      </c>
      <c r="U1327" s="370">
        <f t="shared" si="2054"/>
        <v>5.4608837801102723</v>
      </c>
      <c r="V1327" s="370">
        <f t="shared" si="2054"/>
        <v>6.0555945481366917</v>
      </c>
      <c r="W1327" s="370">
        <f t="shared" si="2054"/>
        <v>5.7577670424047236</v>
      </c>
      <c r="X1327" s="370">
        <f t="shared" si="2054"/>
        <v>5.9607889204027238</v>
      </c>
      <c r="Y1327" s="370">
        <f t="shared" si="2054"/>
        <v>5.7216917345054439</v>
      </c>
      <c r="Z1327" s="370">
        <f t="shared" si="2054"/>
        <v>5.8541143085012655</v>
      </c>
      <c r="AA1327" s="370">
        <f t="shared" si="2054"/>
        <v>5.7998810337830706</v>
      </c>
      <c r="AB1327" s="370">
        <f t="shared" si="2054"/>
        <v>6.1593885948650309</v>
      </c>
      <c r="AC1327" s="370">
        <f t="shared" si="2054"/>
        <v>6.0111310100996471</v>
      </c>
      <c r="AD1327" s="370">
        <f t="shared" si="2054"/>
        <v>6.1610714892989025</v>
      </c>
      <c r="AE1327" s="370">
        <f t="shared" si="2054"/>
        <v>5.9736724154039189</v>
      </c>
      <c r="AF1327" s="370">
        <f t="shared" si="2054"/>
        <v>5.9897545721533598</v>
      </c>
      <c r="AG1327" s="370">
        <f t="shared" ref="AG1327:AH1327" si="2055">AG157*100/AG$5</f>
        <v>5.9982982548368957</v>
      </c>
      <c r="AH1327" s="370">
        <f t="shared" si="2055"/>
        <v>6.2076258299371609</v>
      </c>
      <c r="AI1327" s="370">
        <f t="shared" ref="AI1327:AJ1327" si="2056">AI157*100/AI$5</f>
        <v>5.4059257961599982</v>
      </c>
      <c r="AJ1327" s="370">
        <f t="shared" si="2056"/>
        <v>5.4968097135424259</v>
      </c>
      <c r="AK1327" s="370">
        <f t="shared" ref="AK1327:AL1327" si="2057">AK157*100/AK$5</f>
        <v>5.3563237831204447</v>
      </c>
      <c r="AL1327" s="370">
        <f t="shared" si="2057"/>
        <v>5.0446587661143756</v>
      </c>
      <c r="AM1327" s="370">
        <f t="shared" ref="AM1327:AN1327" si="2058">AM157*100/AM$5</f>
        <v>5.7073268970366851</v>
      </c>
      <c r="AN1327" s="370">
        <f t="shared" si="2058"/>
        <v>5.1892633171230536</v>
      </c>
      <c r="AO1327" s="370">
        <f t="shared" ref="AO1327:AT1327" si="2059">AO157*100/AO$5</f>
        <v>5.0025138792223824</v>
      </c>
      <c r="AP1327" s="370">
        <f t="shared" si="2059"/>
        <v>4.8780870389070863</v>
      </c>
      <c r="AQ1327" s="370">
        <f t="shared" si="2059"/>
        <v>5.1179526974594287</v>
      </c>
      <c r="AR1327" s="370">
        <f t="shared" si="2059"/>
        <v>5.336208918325581</v>
      </c>
      <c r="AS1327" s="370">
        <f t="shared" si="2059"/>
        <v>5.2421172725348937</v>
      </c>
      <c r="AT1327" s="370">
        <f t="shared" si="2059"/>
        <v>4.9505933676792599</v>
      </c>
      <c r="AU1327" s="370">
        <f t="shared" ref="AU1327:AV1327" si="2060">AU157*100/AU$5</f>
        <v>4.679354314030217</v>
      </c>
      <c r="AV1327" s="370">
        <f t="shared" si="2060"/>
        <v>4.7051882626858941</v>
      </c>
      <c r="AW1327" s="370">
        <f t="shared" ref="AW1327:AX1327" si="2061">AW157*100/AW$5</f>
        <v>4.5822219452958457</v>
      </c>
      <c r="AX1327" s="370">
        <f t="shared" si="2061"/>
        <v>4.9532759434461671</v>
      </c>
      <c r="AY1327" s="370">
        <f t="shared" ref="AY1327:BA1327" si="2062">AY157*100/AY$5</f>
        <v>4.4939728739904732</v>
      </c>
      <c r="AZ1327" s="370">
        <f t="shared" si="2062"/>
        <v>4.3638253180881152</v>
      </c>
      <c r="BA1327" s="370">
        <f t="shared" si="2062"/>
        <v>4.3576270552443015</v>
      </c>
      <c r="BB1327" s="667"/>
    </row>
    <row r="1328" spans="1:54" s="325" customFormat="1" ht="13.8">
      <c r="A1328" s="327"/>
      <c r="B1328" s="327" t="s">
        <v>329</v>
      </c>
      <c r="C1328" s="370">
        <f t="shared" ref="C1328:AF1328" si="2063">C158*100/C$5</f>
        <v>1.1522552008221143</v>
      </c>
      <c r="D1328" s="370">
        <f t="shared" si="2063"/>
        <v>0.94708367448319564</v>
      </c>
      <c r="E1328" s="370">
        <f t="shared" si="2063"/>
        <v>0.99503934843570352</v>
      </c>
      <c r="F1328" s="370">
        <f t="shared" si="2063"/>
        <v>1.0911459812155733</v>
      </c>
      <c r="G1328" s="370">
        <f t="shared" si="2063"/>
        <v>1.0642038733752319</v>
      </c>
      <c r="H1328" s="370">
        <f t="shared" si="2063"/>
        <v>1.0801799853116103</v>
      </c>
      <c r="I1328" s="370">
        <f t="shared" si="2063"/>
        <v>1.1901710670383501</v>
      </c>
      <c r="J1328" s="370">
        <f t="shared" si="2063"/>
        <v>1.0133529604210971</v>
      </c>
      <c r="K1328" s="370">
        <f t="shared" si="2063"/>
        <v>1.0082470109048565</v>
      </c>
      <c r="L1328" s="370">
        <f t="shared" si="2063"/>
        <v>0.88701196845316765</v>
      </c>
      <c r="M1328" s="370">
        <f t="shared" si="2063"/>
        <v>0.94848815421558796</v>
      </c>
      <c r="N1328" s="370">
        <f t="shared" si="2063"/>
        <v>0.88925583257532703</v>
      </c>
      <c r="O1328" s="370">
        <f t="shared" si="2063"/>
        <v>1.0096082987920476</v>
      </c>
      <c r="P1328" s="370">
        <f t="shared" si="2063"/>
        <v>0.80317890846839313</v>
      </c>
      <c r="Q1328" s="370">
        <f t="shared" si="2063"/>
        <v>0.88042451351083439</v>
      </c>
      <c r="R1328" s="370">
        <f t="shared" si="2063"/>
        <v>0.80044969279403833</v>
      </c>
      <c r="S1328" s="370">
        <f t="shared" si="2063"/>
        <v>0.83596900275614061</v>
      </c>
      <c r="T1328" s="370">
        <f t="shared" si="2063"/>
        <v>0.78125350778335034</v>
      </c>
      <c r="U1328" s="370">
        <f t="shared" si="2063"/>
        <v>0.69220647807080526</v>
      </c>
      <c r="V1328" s="370">
        <f t="shared" si="2063"/>
        <v>0.69253625959812892</v>
      </c>
      <c r="W1328" s="370">
        <f t="shared" si="2063"/>
        <v>0.64970477724100917</v>
      </c>
      <c r="X1328" s="370">
        <f t="shared" si="2063"/>
        <v>0.73894590287276851</v>
      </c>
      <c r="Y1328" s="370">
        <f t="shared" si="2063"/>
        <v>0.73686442514617212</v>
      </c>
      <c r="Z1328" s="370">
        <f t="shared" si="2063"/>
        <v>0.8356131353692352</v>
      </c>
      <c r="AA1328" s="370">
        <f t="shared" si="2063"/>
        <v>0.82938830874989378</v>
      </c>
      <c r="AB1328" s="370">
        <f t="shared" si="2063"/>
        <v>0.79251859752302189</v>
      </c>
      <c r="AC1328" s="370">
        <f t="shared" si="2063"/>
        <v>0.69056987147481064</v>
      </c>
      <c r="AD1328" s="370">
        <f t="shared" si="2063"/>
        <v>0.81284869600926546</v>
      </c>
      <c r="AE1328" s="370">
        <f t="shared" si="2063"/>
        <v>0.84628602717434365</v>
      </c>
      <c r="AF1328" s="370">
        <f t="shared" si="2063"/>
        <v>0.80899196993275213</v>
      </c>
      <c r="AG1328" s="370">
        <f t="shared" ref="AG1328:AH1328" si="2064">AG158*100/AG$5</f>
        <v>0.87382791092736922</v>
      </c>
      <c r="AH1328" s="370">
        <f t="shared" si="2064"/>
        <v>0.93131543772800363</v>
      </c>
      <c r="AI1328" s="370">
        <f t="shared" ref="AI1328:AJ1328" si="2065">AI158*100/AI$5</f>
        <v>0.76260279236986872</v>
      </c>
      <c r="AJ1328" s="370">
        <f t="shared" si="2065"/>
        <v>0.73679353247003054</v>
      </c>
      <c r="AK1328" s="370">
        <f t="shared" ref="AK1328:AL1328" si="2066">AK158*100/AK$5</f>
        <v>0.82130090165783931</v>
      </c>
      <c r="AL1328" s="370">
        <f t="shared" si="2066"/>
        <v>0.67521878858378581</v>
      </c>
      <c r="AM1328" s="370">
        <f t="shared" ref="AM1328:AN1328" si="2067">AM158*100/AM$5</f>
        <v>0.67749124624342283</v>
      </c>
      <c r="AN1328" s="370">
        <f t="shared" si="2067"/>
        <v>0.74853429560427531</v>
      </c>
      <c r="AO1328" s="370">
        <f t="shared" ref="AO1328:AT1328" si="2068">AO158*100/AO$5</f>
        <v>0.64853147849240578</v>
      </c>
      <c r="AP1328" s="370">
        <f t="shared" si="2068"/>
        <v>0.61436644963118836</v>
      </c>
      <c r="AQ1328" s="370">
        <f t="shared" si="2068"/>
        <v>0.66078477681433245</v>
      </c>
      <c r="AR1328" s="370">
        <f t="shared" si="2068"/>
        <v>0.6129037317317011</v>
      </c>
      <c r="AS1328" s="370">
        <f t="shared" si="2068"/>
        <v>0.58035388847721514</v>
      </c>
      <c r="AT1328" s="370">
        <f t="shared" si="2068"/>
        <v>0.61075383193834565</v>
      </c>
      <c r="AU1328" s="370">
        <f t="shared" ref="AU1328:AV1328" si="2069">AU158*100/AU$5</f>
        <v>0.5959142026330545</v>
      </c>
      <c r="AV1328" s="370">
        <f t="shared" si="2069"/>
        <v>0.64225038934125256</v>
      </c>
      <c r="AW1328" s="370">
        <f t="shared" ref="AW1328:AX1328" si="2070">AW158*100/AW$5</f>
        <v>0.62881804876496727</v>
      </c>
      <c r="AX1328" s="370">
        <f t="shared" si="2070"/>
        <v>0.67249718412509119</v>
      </c>
      <c r="AY1328" s="370">
        <f t="shared" ref="AY1328:BA1328" si="2071">AY158*100/AY$5</f>
        <v>0.63337795747221126</v>
      </c>
      <c r="AZ1328" s="370">
        <f t="shared" si="2071"/>
        <v>0.66553487419472879</v>
      </c>
      <c r="BA1328" s="370">
        <f t="shared" si="2071"/>
        <v>0.60462419577396886</v>
      </c>
      <c r="BB1328" s="667"/>
    </row>
    <row r="1329" spans="1:54" s="325" customFormat="1" ht="13.8">
      <c r="A1329" s="329"/>
      <c r="B1329" s="329" t="s">
        <v>330</v>
      </c>
      <c r="C1329" s="370">
        <f t="shared" ref="C1329:AF1329" si="2072">C159*100/C$5</f>
        <v>2.0938004645981398</v>
      </c>
      <c r="D1329" s="370">
        <f t="shared" si="2072"/>
        <v>2.015044170835798</v>
      </c>
      <c r="E1329" s="370">
        <f t="shared" si="2072"/>
        <v>1.8740529317670789</v>
      </c>
      <c r="F1329" s="370">
        <f t="shared" si="2072"/>
        <v>1.9327900464771801</v>
      </c>
      <c r="G1329" s="370">
        <f t="shared" si="2072"/>
        <v>1.8879533570989877</v>
      </c>
      <c r="H1329" s="370">
        <f t="shared" si="2072"/>
        <v>1.9262297903299381</v>
      </c>
      <c r="I1329" s="370">
        <f t="shared" si="2072"/>
        <v>1.8714963378075229</v>
      </c>
      <c r="J1329" s="370">
        <f t="shared" si="2072"/>
        <v>1.7403600349990462</v>
      </c>
      <c r="K1329" s="370">
        <f t="shared" si="2072"/>
        <v>1.4723301974629228</v>
      </c>
      <c r="L1329" s="370">
        <f t="shared" si="2072"/>
        <v>1.6667426726128902</v>
      </c>
      <c r="M1329" s="370">
        <f t="shared" si="2072"/>
        <v>1.6413571979244135</v>
      </c>
      <c r="N1329" s="370">
        <f t="shared" si="2072"/>
        <v>1.7138570960722461</v>
      </c>
      <c r="O1329" s="370">
        <f t="shared" si="2072"/>
        <v>1.966400229355483</v>
      </c>
      <c r="P1329" s="370">
        <f t="shared" si="2072"/>
        <v>1.7538760734529666</v>
      </c>
      <c r="Q1329" s="370">
        <f t="shared" si="2072"/>
        <v>1.719983734804484</v>
      </c>
      <c r="R1329" s="370">
        <f t="shared" si="2072"/>
        <v>1.7173687750657178</v>
      </c>
      <c r="S1329" s="370">
        <f t="shared" si="2072"/>
        <v>1.5423142878378215</v>
      </c>
      <c r="T1329" s="370">
        <f t="shared" si="2072"/>
        <v>1.6325096156632757</v>
      </c>
      <c r="U1329" s="370">
        <f t="shared" si="2072"/>
        <v>1.358990585791525</v>
      </c>
      <c r="V1329" s="370">
        <f t="shared" si="2072"/>
        <v>1.5851254743902796</v>
      </c>
      <c r="W1329" s="370">
        <f t="shared" si="2072"/>
        <v>1.547482555018787</v>
      </c>
      <c r="X1329" s="370">
        <f t="shared" si="2072"/>
        <v>1.5692208039847237</v>
      </c>
      <c r="Y1329" s="370">
        <f t="shared" si="2072"/>
        <v>1.3007004312238393</v>
      </c>
      <c r="Z1329" s="370">
        <f t="shared" si="2072"/>
        <v>1.4657658743774982</v>
      </c>
      <c r="AA1329" s="370">
        <f t="shared" si="2072"/>
        <v>1.440499816944506</v>
      </c>
      <c r="AB1329" s="370">
        <f t="shared" si="2072"/>
        <v>1.5826399566646592</v>
      </c>
      <c r="AC1329" s="370">
        <f t="shared" si="2072"/>
        <v>1.7696648166390674</v>
      </c>
      <c r="AD1329" s="370">
        <f t="shared" si="2072"/>
        <v>1.6337581048261614</v>
      </c>
      <c r="AE1329" s="370">
        <f t="shared" si="2072"/>
        <v>1.5346522749160236</v>
      </c>
      <c r="AF1329" s="370">
        <f t="shared" si="2072"/>
        <v>1.6911597109372567</v>
      </c>
      <c r="AG1329" s="370">
        <f t="shared" ref="AG1329:AH1329" si="2073">AG159*100/AG$5</f>
        <v>1.598204350053519</v>
      </c>
      <c r="AH1329" s="370">
        <f t="shared" si="2073"/>
        <v>1.6500094359780586</v>
      </c>
      <c r="AI1329" s="370">
        <f t="shared" ref="AI1329:AJ1329" si="2074">AI159*100/AI$5</f>
        <v>1.3655277339160174</v>
      </c>
      <c r="AJ1329" s="370">
        <f t="shared" si="2074"/>
        <v>1.5574102071155653</v>
      </c>
      <c r="AK1329" s="370">
        <f t="shared" ref="AK1329:AL1329" si="2075">AK159*100/AK$5</f>
        <v>1.3084307365675898</v>
      </c>
      <c r="AL1329" s="370">
        <f t="shared" si="2075"/>
        <v>1.370082076667124</v>
      </c>
      <c r="AM1329" s="370">
        <f t="shared" ref="AM1329:AN1329" si="2076">AM159*100/AM$5</f>
        <v>1.5366037019275882</v>
      </c>
      <c r="AN1329" s="370">
        <f t="shared" si="2076"/>
        <v>1.3845985464655655</v>
      </c>
      <c r="AO1329" s="370">
        <f t="shared" ref="AO1329:AT1329" si="2077">AO159*100/AO$5</f>
        <v>1.3596455042460935</v>
      </c>
      <c r="AP1329" s="370">
        <f t="shared" si="2077"/>
        <v>1.4363451871490922</v>
      </c>
      <c r="AQ1329" s="370">
        <f t="shared" si="2077"/>
        <v>1.4624987347751273</v>
      </c>
      <c r="AR1329" s="370">
        <f t="shared" si="2077"/>
        <v>1.4383031276546001</v>
      </c>
      <c r="AS1329" s="370">
        <f t="shared" si="2077"/>
        <v>1.361496067394657</v>
      </c>
      <c r="AT1329" s="370">
        <f t="shared" si="2077"/>
        <v>1.3797166040282689</v>
      </c>
      <c r="AU1329" s="370">
        <f t="shared" ref="AU1329:AV1329" si="2078">AU159*100/AU$5</f>
        <v>1.1989675220698051</v>
      </c>
      <c r="AV1329" s="370">
        <f t="shared" si="2078"/>
        <v>1.2601766335755007</v>
      </c>
      <c r="AW1329" s="370">
        <f t="shared" ref="AW1329:AX1329" si="2079">AW159*100/AW$5</f>
        <v>1.0999095864841073</v>
      </c>
      <c r="AX1329" s="370">
        <f t="shared" si="2079"/>
        <v>1.2613548576147473</v>
      </c>
      <c r="AY1329" s="370">
        <f t="shared" ref="AY1329:BA1329" si="2080">AY159*100/AY$5</f>
        <v>1.0612019730196474</v>
      </c>
      <c r="AZ1329" s="370">
        <f t="shared" si="2080"/>
        <v>0.97244501567705044</v>
      </c>
      <c r="BA1329" s="370">
        <f t="shared" si="2080"/>
        <v>1.0386620754434672</v>
      </c>
      <c r="BB1329" s="667"/>
    </row>
    <row r="1330" spans="1:54" s="325" customFormat="1" ht="13.8">
      <c r="A1330" s="327"/>
      <c r="B1330" s="327" t="s">
        <v>331</v>
      </c>
      <c r="C1330" s="370">
        <f t="shared" ref="C1330:AF1330" si="2081">C160*100/C$5</f>
        <v>0.45393310823064104</v>
      </c>
      <c r="D1330" s="370">
        <f t="shared" si="2081"/>
        <v>0.41807538959959983</v>
      </c>
      <c r="E1330" s="370">
        <f t="shared" si="2081"/>
        <v>0.45168371622581727</v>
      </c>
      <c r="F1330" s="370">
        <f t="shared" si="2081"/>
        <v>0.4295400030872813</v>
      </c>
      <c r="G1330" s="370">
        <f t="shared" si="2081"/>
        <v>0.42666510874802133</v>
      </c>
      <c r="H1330" s="370">
        <f t="shared" si="2081"/>
        <v>0.41786186464290076</v>
      </c>
      <c r="I1330" s="370">
        <f t="shared" si="2081"/>
        <v>0.41347869747572213</v>
      </c>
      <c r="J1330" s="370">
        <f t="shared" si="2081"/>
        <v>0.40141673921662097</v>
      </c>
      <c r="K1330" s="370">
        <f t="shared" si="2081"/>
        <v>0.3628935908416942</v>
      </c>
      <c r="L1330" s="370">
        <f t="shared" si="2081"/>
        <v>0.37805809172096577</v>
      </c>
      <c r="M1330" s="370">
        <f t="shared" si="2081"/>
        <v>0.37223894770700128</v>
      </c>
      <c r="N1330" s="370">
        <f t="shared" si="2081"/>
        <v>0.3734856722364393</v>
      </c>
      <c r="O1330" s="370">
        <f t="shared" si="2081"/>
        <v>0.37342949035031225</v>
      </c>
      <c r="P1330" s="370">
        <f t="shared" si="2081"/>
        <v>0.3387184755728137</v>
      </c>
      <c r="Q1330" s="370">
        <f t="shared" si="2081"/>
        <v>0.40371671855749569</v>
      </c>
      <c r="R1330" s="370">
        <f t="shared" si="2081"/>
        <v>0.35771808751780537</v>
      </c>
      <c r="S1330" s="370">
        <f t="shared" si="2081"/>
        <v>0.38163132565475189</v>
      </c>
      <c r="T1330" s="370">
        <f t="shared" si="2081"/>
        <v>0.37797322267888317</v>
      </c>
      <c r="U1330" s="370">
        <f t="shared" si="2081"/>
        <v>0.35036117298566333</v>
      </c>
      <c r="V1330" s="370">
        <f t="shared" si="2081"/>
        <v>0.39611325687051613</v>
      </c>
      <c r="W1330" s="370">
        <f t="shared" si="2081"/>
        <v>0.34417606011808916</v>
      </c>
      <c r="X1330" s="370">
        <f t="shared" si="2081"/>
        <v>0.35112856252375774</v>
      </c>
      <c r="Y1330" s="370">
        <f t="shared" si="2081"/>
        <v>0.34508060015986874</v>
      </c>
      <c r="Z1330" s="370">
        <f t="shared" si="2081"/>
        <v>0.34906474019530559</v>
      </c>
      <c r="AA1330" s="370">
        <f t="shared" si="2081"/>
        <v>0.37842057654936029</v>
      </c>
      <c r="AB1330" s="370">
        <f t="shared" si="2081"/>
        <v>0.38738531106901691</v>
      </c>
      <c r="AC1330" s="370">
        <f t="shared" si="2081"/>
        <v>0.36793636778985639</v>
      </c>
      <c r="AD1330" s="370">
        <f t="shared" si="2081"/>
        <v>0.42505221416953004</v>
      </c>
      <c r="AE1330" s="370">
        <f t="shared" si="2081"/>
        <v>0.38230305065850495</v>
      </c>
      <c r="AF1330" s="370">
        <f t="shared" si="2081"/>
        <v>0.35263752535530218</v>
      </c>
      <c r="AG1330" s="370">
        <f t="shared" ref="AG1330:AH1330" si="2082">AG160*100/AG$5</f>
        <v>0.38986855190564579</v>
      </c>
      <c r="AH1330" s="370">
        <f t="shared" si="2082"/>
        <v>0.40102906749141792</v>
      </c>
      <c r="AI1330" s="370">
        <f t="shared" ref="AI1330:AJ1330" si="2083">AI160*100/AI$5</f>
        <v>0.35297209129453877</v>
      </c>
      <c r="AJ1330" s="370">
        <f t="shared" si="2083"/>
        <v>0.33986735987360606</v>
      </c>
      <c r="AK1330" s="370">
        <f t="shared" ref="AK1330:AL1330" si="2084">AK160*100/AK$5</f>
        <v>0.34734305748404848</v>
      </c>
      <c r="AL1330" s="370">
        <f t="shared" si="2084"/>
        <v>0.32523011258246431</v>
      </c>
      <c r="AM1330" s="370">
        <f t="shared" ref="AM1330:AN1330" si="2085">AM160*100/AM$5</f>
        <v>0.38768358225119065</v>
      </c>
      <c r="AN1330" s="370">
        <f t="shared" si="2085"/>
        <v>0.34614963661639137</v>
      </c>
      <c r="AO1330" s="370">
        <f t="shared" ref="AO1330:AT1330" si="2086">AO160*100/AO$5</f>
        <v>0.35490474407440237</v>
      </c>
      <c r="AP1330" s="370">
        <f t="shared" si="2086"/>
        <v>0.32156201406228158</v>
      </c>
      <c r="AQ1330" s="370">
        <f t="shared" si="2086"/>
        <v>0.33027430075238706</v>
      </c>
      <c r="AR1330" s="370">
        <f t="shared" si="2086"/>
        <v>0.36769117588593658</v>
      </c>
      <c r="AS1330" s="370">
        <f t="shared" si="2086"/>
        <v>0.34509823905059767</v>
      </c>
      <c r="AT1330" s="370">
        <f t="shared" si="2086"/>
        <v>0.32254426904945038</v>
      </c>
      <c r="AU1330" s="370">
        <f t="shared" ref="AU1330:AV1330" si="2087">AU160*100/AU$5</f>
        <v>0.32058675458107361</v>
      </c>
      <c r="AV1330" s="370">
        <f t="shared" si="2087"/>
        <v>0.30784761992113402</v>
      </c>
      <c r="AW1330" s="370">
        <f t="shared" ref="AW1330:AX1330" si="2088">AW160*100/AW$5</f>
        <v>0.30928846418988432</v>
      </c>
      <c r="AX1330" s="370">
        <f t="shared" si="2088"/>
        <v>0.33056219821983429</v>
      </c>
      <c r="AY1330" s="370">
        <f t="shared" ref="AY1330:BA1330" si="2089">AY160*100/AY$5</f>
        <v>0.31754915703959891</v>
      </c>
      <c r="AZ1330" s="370">
        <f t="shared" si="2089"/>
        <v>0.31196075764200054</v>
      </c>
      <c r="BA1330" s="370">
        <f t="shared" si="2089"/>
        <v>0.28363514322288907</v>
      </c>
      <c r="BB1330" s="667"/>
    </row>
    <row r="1331" spans="1:54" s="325" customFormat="1" ht="13.8">
      <c r="A1331" s="329"/>
      <c r="B1331" s="329" t="s">
        <v>332</v>
      </c>
      <c r="C1331" s="370">
        <f t="shared" ref="C1331:AF1331" si="2090">C161*100/C$5</f>
        <v>0.13860223317990655</v>
      </c>
      <c r="D1331" s="370">
        <f t="shared" si="2090"/>
        <v>0.13447976905983833</v>
      </c>
      <c r="E1331" s="370">
        <f t="shared" si="2090"/>
        <v>0.14362430775209498</v>
      </c>
      <c r="F1331" s="370">
        <f t="shared" si="2090"/>
        <v>0.12413110227938937</v>
      </c>
      <c r="G1331" s="370">
        <f t="shared" si="2090"/>
        <v>0.13418560357453588</v>
      </c>
      <c r="H1331" s="370">
        <f t="shared" si="2090"/>
        <v>0.12340566296485909</v>
      </c>
      <c r="I1331" s="370">
        <f t="shared" si="2090"/>
        <v>0.11078219828907147</v>
      </c>
      <c r="J1331" s="370">
        <f t="shared" si="2090"/>
        <v>0.12203710788831672</v>
      </c>
      <c r="K1331" s="370">
        <f t="shared" si="2090"/>
        <v>0.11590308869568219</v>
      </c>
      <c r="L1331" s="370">
        <f t="shared" si="2090"/>
        <v>0.13956497808545387</v>
      </c>
      <c r="M1331" s="370">
        <f t="shared" si="2090"/>
        <v>0.1283626591875669</v>
      </c>
      <c r="N1331" s="370">
        <f t="shared" si="2090"/>
        <v>0.14575050623861044</v>
      </c>
      <c r="O1331" s="370">
        <f t="shared" si="2090"/>
        <v>0.12453033609865516</v>
      </c>
      <c r="P1331" s="370">
        <f t="shared" si="2090"/>
        <v>0.11603964580094739</v>
      </c>
      <c r="Q1331" s="370">
        <f t="shared" si="2090"/>
        <v>0.11413959341057278</v>
      </c>
      <c r="R1331" s="370">
        <f t="shared" si="2090"/>
        <v>0.11303230252630241</v>
      </c>
      <c r="S1331" s="370">
        <f t="shared" si="2090"/>
        <v>0.11803229194064728</v>
      </c>
      <c r="T1331" s="370">
        <f t="shared" si="2090"/>
        <v>0.12265761707883843</v>
      </c>
      <c r="U1331" s="370">
        <f t="shared" si="2090"/>
        <v>0.11847075049842874</v>
      </c>
      <c r="V1331" s="370">
        <f t="shared" si="2090"/>
        <v>0.13575021959594344</v>
      </c>
      <c r="W1331" s="370">
        <f t="shared" si="2090"/>
        <v>0.11010198604401503</v>
      </c>
      <c r="X1331" s="370">
        <f t="shared" si="2090"/>
        <v>0.11432669888275018</v>
      </c>
      <c r="Y1331" s="370">
        <f t="shared" si="2090"/>
        <v>0.1155865764935172</v>
      </c>
      <c r="Z1331" s="370">
        <f t="shared" si="2090"/>
        <v>0.12394394932811528</v>
      </c>
      <c r="AA1331" s="370">
        <f t="shared" si="2090"/>
        <v>0.12158696803716067</v>
      </c>
      <c r="AB1331" s="370">
        <f t="shared" si="2090"/>
        <v>0.12234327107803389</v>
      </c>
      <c r="AC1331" s="370">
        <f t="shared" si="2090"/>
        <v>0.11705488972126209</v>
      </c>
      <c r="AD1331" s="370">
        <f t="shared" si="2090"/>
        <v>0.1266053250432311</v>
      </c>
      <c r="AE1331" s="370">
        <f t="shared" si="2090"/>
        <v>0.11230989805383385</v>
      </c>
      <c r="AF1331" s="370">
        <f t="shared" si="2090"/>
        <v>0.12011485111497738</v>
      </c>
      <c r="AG1331" s="370">
        <f t="shared" ref="AG1331:AH1331" si="2091">AG161*100/AG$5</f>
        <v>0.12378019583835134</v>
      </c>
      <c r="AH1331" s="370">
        <f t="shared" si="2091"/>
        <v>0.13108991005407358</v>
      </c>
      <c r="AI1331" s="370">
        <f t="shared" ref="AI1331:AJ1331" si="2092">AI161*100/AI$5</f>
        <v>0.12045872956877117</v>
      </c>
      <c r="AJ1331" s="370">
        <f t="shared" si="2092"/>
        <v>0.11631496608710906</v>
      </c>
      <c r="AK1331" s="370">
        <f t="shared" ref="AK1331:AL1331" si="2093">AK161*100/AK$5</f>
        <v>0.12497803044444558</v>
      </c>
      <c r="AL1331" s="370">
        <f t="shared" si="2093"/>
        <v>0.11697406520187971</v>
      </c>
      <c r="AM1331" s="370">
        <f t="shared" ref="AM1331:AN1331" si="2094">AM161*100/AM$5</f>
        <v>0.1137126052982063</v>
      </c>
      <c r="AN1331" s="370">
        <f t="shared" si="2094"/>
        <v>0.11136739724550487</v>
      </c>
      <c r="AO1331" s="370">
        <f t="shared" ref="AO1331:AT1331" si="2095">AO161*100/AO$5</f>
        <v>0.11589230019596268</v>
      </c>
      <c r="AP1331" s="370">
        <f t="shared" si="2095"/>
        <v>0.10244669477821633</v>
      </c>
      <c r="AQ1331" s="370">
        <f t="shared" si="2095"/>
        <v>0.11646816694220455</v>
      </c>
      <c r="AR1331" s="370">
        <f t="shared" si="2095"/>
        <v>0.12131146225539383</v>
      </c>
      <c r="AS1331" s="370">
        <f t="shared" si="2095"/>
        <v>0.12272361495359646</v>
      </c>
      <c r="AT1331" s="370">
        <f t="shared" si="2095"/>
        <v>0.11320354589994801</v>
      </c>
      <c r="AU1331" s="370">
        <f t="shared" ref="AU1331:AV1331" si="2096">AU161*100/AU$5</f>
        <v>0.1137880928287235</v>
      </c>
      <c r="AV1331" s="370">
        <f t="shared" si="2096"/>
        <v>0.10832765769947504</v>
      </c>
      <c r="AW1331" s="370">
        <f t="shared" ref="AW1331:AX1331" si="2097">AW161*100/AW$5</f>
        <v>0.10814490555632154</v>
      </c>
      <c r="AX1331" s="370">
        <f t="shared" si="2097"/>
        <v>0.11874829664328587</v>
      </c>
      <c r="AY1331" s="370">
        <f t="shared" ref="AY1331:BA1331" si="2098">AY161*100/AY$5</f>
        <v>0.10264794421686356</v>
      </c>
      <c r="AZ1331" s="370">
        <f t="shared" si="2098"/>
        <v>9.546594103049301E-2</v>
      </c>
      <c r="BA1331" s="370">
        <f t="shared" si="2098"/>
        <v>9.528104270918189E-2</v>
      </c>
      <c r="BB1331" s="667"/>
    </row>
    <row r="1332" spans="1:54" s="325" customFormat="1" ht="13.8">
      <c r="A1332" s="327"/>
      <c r="B1332" s="327" t="s">
        <v>333</v>
      </c>
      <c r="C1332" s="370">
        <f t="shared" ref="C1332:AF1332" si="2099">C162*100/C$5</f>
        <v>0.31533087505073448</v>
      </c>
      <c r="D1332" s="370">
        <f t="shared" si="2099"/>
        <v>0.28359562053976151</v>
      </c>
      <c r="E1332" s="370">
        <f t="shared" si="2099"/>
        <v>0.30805940847372226</v>
      </c>
      <c r="F1332" s="370">
        <f t="shared" si="2099"/>
        <v>0.3054089008078919</v>
      </c>
      <c r="G1332" s="370">
        <f t="shared" si="2099"/>
        <v>0.29247950517348542</v>
      </c>
      <c r="H1332" s="370">
        <f t="shared" si="2099"/>
        <v>0.29441996983336616</v>
      </c>
      <c r="I1332" s="370">
        <f t="shared" si="2099"/>
        <v>0.30265962095819227</v>
      </c>
      <c r="J1332" s="370">
        <f t="shared" si="2099"/>
        <v>0.27934315879157734</v>
      </c>
      <c r="K1332" s="370">
        <f t="shared" si="2099"/>
        <v>0.24699050214601198</v>
      </c>
      <c r="L1332" s="370">
        <f t="shared" si="2099"/>
        <v>0.2384931136355119</v>
      </c>
      <c r="M1332" s="370">
        <f t="shared" si="2099"/>
        <v>0.24387628851943435</v>
      </c>
      <c r="N1332" s="370">
        <f t="shared" si="2099"/>
        <v>0.22769072986787806</v>
      </c>
      <c r="O1332" s="370">
        <f t="shared" si="2099"/>
        <v>0.24889915425165707</v>
      </c>
      <c r="P1332" s="370">
        <f t="shared" si="2099"/>
        <v>0.22267882977186632</v>
      </c>
      <c r="Q1332" s="370">
        <f t="shared" si="2099"/>
        <v>0.28957712514692285</v>
      </c>
      <c r="R1332" s="370">
        <f t="shared" si="2099"/>
        <v>0.24472929242126676</v>
      </c>
      <c r="S1332" s="370">
        <f t="shared" si="2099"/>
        <v>0.26356052399405872</v>
      </c>
      <c r="T1332" s="370">
        <f t="shared" si="2099"/>
        <v>0.25531560560004474</v>
      </c>
      <c r="U1332" s="370">
        <f t="shared" si="2099"/>
        <v>0.23189042248723457</v>
      </c>
      <c r="V1332" s="370">
        <f t="shared" si="2099"/>
        <v>0.26036303727457266</v>
      </c>
      <c r="W1332" s="370">
        <f t="shared" si="2099"/>
        <v>0.23403113258185723</v>
      </c>
      <c r="X1332" s="370">
        <f t="shared" si="2099"/>
        <v>0.23680186364100753</v>
      </c>
      <c r="Y1332" s="370">
        <f t="shared" si="2099"/>
        <v>0.22949402366635155</v>
      </c>
      <c r="Z1332" s="370">
        <f t="shared" si="2099"/>
        <v>0.22507442201222283</v>
      </c>
      <c r="AA1332" s="370">
        <f t="shared" si="2099"/>
        <v>0.25683360851219966</v>
      </c>
      <c r="AB1332" s="370">
        <f t="shared" si="2099"/>
        <v>0.26508409680469153</v>
      </c>
      <c r="AC1332" s="370">
        <f t="shared" si="2099"/>
        <v>0.25088147806859429</v>
      </c>
      <c r="AD1332" s="370">
        <f t="shared" si="2099"/>
        <v>0.29844688912629896</v>
      </c>
      <c r="AE1332" s="370">
        <f t="shared" si="2099"/>
        <v>0.2699931526046711</v>
      </c>
      <c r="AF1332" s="370">
        <f t="shared" si="2099"/>
        <v>0.2325226742403248</v>
      </c>
      <c r="AG1332" s="370">
        <f t="shared" ref="AG1332:AH1332" si="2100">AG162*100/AG$5</f>
        <v>0.26608835606729447</v>
      </c>
      <c r="AH1332" s="370">
        <f t="shared" si="2100"/>
        <v>0.26997814908221462</v>
      </c>
      <c r="AI1332" s="370">
        <f t="shared" ref="AI1332:AJ1332" si="2101">AI162*100/AI$5</f>
        <v>0.23251336172576761</v>
      </c>
      <c r="AJ1332" s="370">
        <f t="shared" si="2101"/>
        <v>0.22358841576422606</v>
      </c>
      <c r="AK1332" s="370">
        <f t="shared" ref="AK1332:AL1332" si="2102">AK162*100/AK$5</f>
        <v>0.22240399742639566</v>
      </c>
      <c r="AL1332" s="370">
        <f t="shared" si="2102"/>
        <v>0.20825604738058459</v>
      </c>
      <c r="AM1332" s="370">
        <f t="shared" ref="AM1332:AN1332" si="2103">AM162*100/AM$5</f>
        <v>0.27400806521302939</v>
      </c>
      <c r="AN1332" s="370">
        <f t="shared" si="2103"/>
        <v>0.23478223937088652</v>
      </c>
      <c r="AO1332" s="370">
        <f t="shared" ref="AO1332:AT1332" si="2104">AO162*100/AO$5</f>
        <v>0.23901244387843967</v>
      </c>
      <c r="AP1332" s="370">
        <f t="shared" si="2104"/>
        <v>0.21911531928406527</v>
      </c>
      <c r="AQ1332" s="370">
        <f t="shared" si="2104"/>
        <v>0.21380613381018254</v>
      </c>
      <c r="AR1332" s="370">
        <f t="shared" si="2104"/>
        <v>0.24641618731131709</v>
      </c>
      <c r="AS1332" s="370">
        <f t="shared" si="2104"/>
        <v>0.22237462409700121</v>
      </c>
      <c r="AT1332" s="370">
        <f t="shared" si="2104"/>
        <v>0.20934072314950242</v>
      </c>
      <c r="AU1332" s="370">
        <f t="shared" ref="AU1332:AV1332" si="2105">AU162*100/AU$5</f>
        <v>0.20679866175235009</v>
      </c>
      <c r="AV1332" s="370">
        <f t="shared" si="2105"/>
        <v>0.19951996222165896</v>
      </c>
      <c r="AW1332" s="370">
        <f t="shared" ref="AW1332:AX1332" si="2106">AW162*100/AW$5</f>
        <v>0.20114355863356279</v>
      </c>
      <c r="AX1332" s="370">
        <f t="shared" si="2106"/>
        <v>0.2117797490609766</v>
      </c>
      <c r="AY1332" s="370">
        <f t="shared" ref="AY1332:BA1332" si="2107">AY162*100/AY$5</f>
        <v>0.21490121282273533</v>
      </c>
      <c r="AZ1332" s="370">
        <f t="shared" si="2107"/>
        <v>0.21649481661150752</v>
      </c>
      <c r="BA1332" s="370">
        <f t="shared" si="2107"/>
        <v>0.18832812422071121</v>
      </c>
      <c r="BB1332" s="667"/>
    </row>
    <row r="1333" spans="1:54" s="325" customFormat="1" ht="13.8">
      <c r="A1333" s="329"/>
      <c r="B1333" s="329" t="s">
        <v>334</v>
      </c>
      <c r="C1333" s="370">
        <f t="shared" ref="C1333:AF1333" si="2108">C163*100/C$5</f>
        <v>2.075622414701336</v>
      </c>
      <c r="D1333" s="370">
        <f t="shared" si="2108"/>
        <v>1.9287343318585328</v>
      </c>
      <c r="E1333" s="370">
        <f t="shared" si="2108"/>
        <v>2.0113743291036701</v>
      </c>
      <c r="F1333" s="370">
        <f t="shared" si="2108"/>
        <v>1.8960386022134048</v>
      </c>
      <c r="G1333" s="370">
        <f t="shared" si="2108"/>
        <v>1.9642346743142722</v>
      </c>
      <c r="H1333" s="370">
        <f t="shared" si="2108"/>
        <v>1.8270632314530093</v>
      </c>
      <c r="I1333" s="370">
        <f t="shared" si="2108"/>
        <v>1.7932407370187713</v>
      </c>
      <c r="J1333" s="370">
        <f t="shared" si="2108"/>
        <v>1.814691064848535</v>
      </c>
      <c r="K1333" s="370">
        <f t="shared" si="2108"/>
        <v>1.6380237464005891</v>
      </c>
      <c r="L1333" s="370">
        <f t="shared" si="2108"/>
        <v>1.770637533361719</v>
      </c>
      <c r="M1333" s="370">
        <f t="shared" si="2108"/>
        <v>1.8000980270357203</v>
      </c>
      <c r="N1333" s="370">
        <f t="shared" si="2108"/>
        <v>1.7222999607628973</v>
      </c>
      <c r="O1333" s="370">
        <f t="shared" si="2108"/>
        <v>1.7775857508868345</v>
      </c>
      <c r="P1333" s="370">
        <f t="shared" si="2108"/>
        <v>1.6944116841703554</v>
      </c>
      <c r="Q1333" s="370">
        <f t="shared" si="2108"/>
        <v>1.9104321808107108</v>
      </c>
      <c r="R1333" s="370">
        <f t="shared" si="2108"/>
        <v>1.5934161076687066</v>
      </c>
      <c r="S1333" s="370">
        <f t="shared" si="2108"/>
        <v>1.6667391933060864</v>
      </c>
      <c r="T1333" s="370">
        <f t="shared" si="2108"/>
        <v>1.6203458985619466</v>
      </c>
      <c r="U1333" s="370">
        <f t="shared" si="2108"/>
        <v>1.5198736979905891</v>
      </c>
      <c r="V1333" s="370">
        <f t="shared" si="2108"/>
        <v>1.603449652639144</v>
      </c>
      <c r="W1333" s="370">
        <f t="shared" si="2108"/>
        <v>1.596435856146001</v>
      </c>
      <c r="X1333" s="370">
        <f t="shared" si="2108"/>
        <v>1.551145273083218</v>
      </c>
      <c r="Y1333" s="370">
        <f t="shared" si="2108"/>
        <v>1.5697906672430377</v>
      </c>
      <c r="Z1333" s="370">
        <f t="shared" si="2108"/>
        <v>1.6068663000435868</v>
      </c>
      <c r="AA1333" s="370">
        <f t="shared" si="2108"/>
        <v>1.6231979358011279</v>
      </c>
      <c r="AB1333" s="370">
        <f t="shared" si="2108"/>
        <v>1.736357610769236</v>
      </c>
      <c r="AC1333" s="370">
        <f t="shared" si="2108"/>
        <v>1.7211232796960274</v>
      </c>
      <c r="AD1333" s="370">
        <f t="shared" si="2108"/>
        <v>1.6680061084963924</v>
      </c>
      <c r="AE1333" s="370">
        <f t="shared" si="2108"/>
        <v>1.6858310952166389</v>
      </c>
      <c r="AF1333" s="370">
        <f t="shared" si="2108"/>
        <v>1.6730399961956799</v>
      </c>
      <c r="AG1333" s="370">
        <f t="shared" ref="AG1333:AH1333" si="2109">AG163*100/AG$5</f>
        <v>1.7394707773448386</v>
      </c>
      <c r="AH1333" s="370">
        <f t="shared" si="2109"/>
        <v>1.7591860416150027</v>
      </c>
      <c r="AI1333" s="370">
        <f t="shared" ref="AI1333:AJ1333" si="2110">AI163*100/AI$5</f>
        <v>1.6258180185426743</v>
      </c>
      <c r="AJ1333" s="370">
        <f t="shared" si="2110"/>
        <v>1.5822293497708821</v>
      </c>
      <c r="AK1333" s="370">
        <f t="shared" ref="AK1333:AL1333" si="2111">AK163*100/AK$5</f>
        <v>1.6495775025515862</v>
      </c>
      <c r="AL1333" s="370">
        <f t="shared" si="2111"/>
        <v>1.5312156779341131</v>
      </c>
      <c r="AM1333" s="370">
        <f t="shared" ref="AM1333:AN1333" si="2112">AM163*100/AM$5</f>
        <v>1.6874416555309166</v>
      </c>
      <c r="AN1333" s="370">
        <f t="shared" si="2112"/>
        <v>1.5085442929415858</v>
      </c>
      <c r="AO1333" s="370">
        <f t="shared" ref="AO1333:AT1333" si="2113">AO163*100/AO$5</f>
        <v>1.4749031645261672</v>
      </c>
      <c r="AP1333" s="370">
        <f t="shared" si="2113"/>
        <v>1.407413320301212</v>
      </c>
      <c r="AQ1333" s="370">
        <f t="shared" si="2113"/>
        <v>1.5243766658794156</v>
      </c>
      <c r="AR1333" s="370">
        <f t="shared" si="2113"/>
        <v>1.6406226349097623</v>
      </c>
      <c r="AS1333" s="370">
        <f t="shared" si="2113"/>
        <v>1.705992720097443</v>
      </c>
      <c r="AT1333" s="370">
        <f t="shared" si="2113"/>
        <v>1.521465082108757</v>
      </c>
      <c r="AU1333" s="370">
        <f t="shared" ref="AU1333:AV1333" si="2114">AU163*100/AU$5</f>
        <v>1.4765175253531253</v>
      </c>
      <c r="AV1333" s="370">
        <f t="shared" si="2114"/>
        <v>1.3947805652249627</v>
      </c>
      <c r="AW1333" s="370">
        <f t="shared" ref="AW1333:AX1333" si="2115">AW163*100/AW$5</f>
        <v>1.4459533985936854</v>
      </c>
      <c r="AX1333" s="370">
        <f t="shared" si="2115"/>
        <v>1.5000809414619054</v>
      </c>
      <c r="AY1333" s="370">
        <f t="shared" ref="AY1333:BA1333" si="2116">AY163*100/AY$5</f>
        <v>1.3394983268098368</v>
      </c>
      <c r="AZ1333" s="370">
        <f t="shared" si="2116"/>
        <v>1.3045772525825534</v>
      </c>
      <c r="BA1333" s="370">
        <f t="shared" si="2116"/>
        <v>1.3003992036707619</v>
      </c>
      <c r="BB1333" s="667"/>
    </row>
    <row r="1334" spans="1:54" s="325" customFormat="1" ht="13.8">
      <c r="A1334" s="327"/>
      <c r="B1334" s="327" t="s">
        <v>335</v>
      </c>
      <c r="C1334" s="370">
        <f t="shared" ref="C1334:AF1334" si="2117">C164*100/C$5</f>
        <v>9.3653658494460237E-2</v>
      </c>
      <c r="D1334" s="370">
        <f t="shared" si="2117"/>
        <v>8.9925812281050677E-2</v>
      </c>
      <c r="E1334" s="370">
        <f t="shared" si="2117"/>
        <v>0.10778349763790042</v>
      </c>
      <c r="F1334" s="370">
        <f t="shared" si="2117"/>
        <v>0.11057425831266482</v>
      </c>
      <c r="G1334" s="370">
        <f t="shared" si="2117"/>
        <v>0.10445696613338766</v>
      </c>
      <c r="H1334" s="370">
        <f t="shared" si="2117"/>
        <v>0.10369553946137015</v>
      </c>
      <c r="I1334" s="370">
        <f t="shared" si="2117"/>
        <v>0.10163639763138514</v>
      </c>
      <c r="J1334" s="370">
        <f t="shared" si="2117"/>
        <v>0.12878452718279926</v>
      </c>
      <c r="K1334" s="370">
        <f t="shared" si="2117"/>
        <v>0.12355410504492323</v>
      </c>
      <c r="L1334" s="370">
        <f t="shared" si="2117"/>
        <v>0.11933686091227906</v>
      </c>
      <c r="M1334" s="370">
        <f t="shared" si="2117"/>
        <v>0.1447430449307599</v>
      </c>
      <c r="N1334" s="370">
        <f t="shared" si="2117"/>
        <v>0.12126619863572194</v>
      </c>
      <c r="O1334" s="370">
        <f t="shared" si="2117"/>
        <v>9.9979608359361274E-2</v>
      </c>
      <c r="P1334" s="370">
        <f t="shared" si="2117"/>
        <v>0.11310739165213117</v>
      </c>
      <c r="Q1334" s="370">
        <f t="shared" si="2117"/>
        <v>0.13117354194862707</v>
      </c>
      <c r="R1334" s="370">
        <f t="shared" si="2117"/>
        <v>9.8500820985199633E-2</v>
      </c>
      <c r="S1334" s="370">
        <f t="shared" si="2117"/>
        <v>0.13185728143712114</v>
      </c>
      <c r="T1334" s="370">
        <f t="shared" si="2117"/>
        <v>0.10400386300062574</v>
      </c>
      <c r="U1334" s="370">
        <f t="shared" si="2117"/>
        <v>9.2088257787009797E-2</v>
      </c>
      <c r="V1334" s="370">
        <f t="shared" si="2117"/>
        <v>0.11288702471662666</v>
      </c>
      <c r="W1334" s="370">
        <f t="shared" si="2117"/>
        <v>9.4342458400429416E-2</v>
      </c>
      <c r="X1334" s="370">
        <f t="shared" si="2117"/>
        <v>9.5506638104294564E-2</v>
      </c>
      <c r="Y1334" s="370">
        <f t="shared" si="2117"/>
        <v>9.7272352042348423E-2</v>
      </c>
      <c r="Z1334" s="370">
        <f t="shared" si="2117"/>
        <v>0.10873496489877679</v>
      </c>
      <c r="AA1334" s="370">
        <f t="shared" si="2117"/>
        <v>9.8278166522525356E-2</v>
      </c>
      <c r="AB1334" s="370">
        <f t="shared" si="2117"/>
        <v>0.10531026152609037</v>
      </c>
      <c r="AC1334" s="370">
        <f t="shared" si="2117"/>
        <v>0.10891965199689242</v>
      </c>
      <c r="AD1334" s="370">
        <f t="shared" si="2117"/>
        <v>0.11609832625915553</v>
      </c>
      <c r="AE1334" s="370">
        <f t="shared" si="2117"/>
        <v>0.11301947269931262</v>
      </c>
      <c r="AF1334" s="370">
        <f t="shared" si="2117"/>
        <v>0.12466527721523761</v>
      </c>
      <c r="AG1334" s="370">
        <f t="shared" ref="AG1334:AH1334" si="2118">AG164*100/AG$5</f>
        <v>0.10197821364379951</v>
      </c>
      <c r="AH1334" s="370">
        <f t="shared" si="2118"/>
        <v>0.1042246667384113</v>
      </c>
      <c r="AI1334" s="370">
        <f t="shared" ref="AI1334:AJ1334" si="2119">AI164*100/AI$5</f>
        <v>0.10002059595703731</v>
      </c>
      <c r="AJ1334" s="370">
        <f t="shared" si="2119"/>
        <v>0.10676914198891027</v>
      </c>
      <c r="AK1334" s="370">
        <f t="shared" ref="AK1334:AL1334" si="2120">AK164*100/AK$5</f>
        <v>0.10066050908575083</v>
      </c>
      <c r="AL1334" s="370">
        <f t="shared" si="2120"/>
        <v>7.4072751212154911E-2</v>
      </c>
      <c r="AM1334" s="370">
        <f t="shared" ref="AM1334:AN1334" si="2121">AM164*100/AM$5</f>
        <v>0.10169600904360133</v>
      </c>
      <c r="AN1334" s="370">
        <f t="shared" si="2121"/>
        <v>0.11700315112151502</v>
      </c>
      <c r="AO1334" s="370">
        <f t="shared" ref="AO1334:AT1334" si="2122">AO164*100/AO$5</f>
        <v>0.10182444872708861</v>
      </c>
      <c r="AP1334" s="370">
        <f t="shared" si="2122"/>
        <v>7.9754351021626049E-2</v>
      </c>
      <c r="AQ1334" s="370">
        <f t="shared" si="2122"/>
        <v>8.1210567158136238E-2</v>
      </c>
      <c r="AR1334" s="370">
        <f t="shared" si="2122"/>
        <v>0.11153651580787562</v>
      </c>
      <c r="AS1334" s="370">
        <f t="shared" si="2122"/>
        <v>9.5333742412049852E-2</v>
      </c>
      <c r="AT1334" s="370">
        <f t="shared" si="2122"/>
        <v>8.6173380167667818E-2</v>
      </c>
      <c r="AU1334" s="370">
        <f t="shared" ref="AU1334:AV1334" si="2123">AU164*100/AU$5</f>
        <v>7.8732335316234248E-2</v>
      </c>
      <c r="AV1334" s="370">
        <f t="shared" si="2123"/>
        <v>8.7597908557327214E-2</v>
      </c>
      <c r="AW1334" s="370">
        <f t="shared" ref="AW1334:AX1334" si="2124">AW164*100/AW$5</f>
        <v>7.9111826406049482E-2</v>
      </c>
      <c r="AX1334" s="370">
        <f t="shared" si="2124"/>
        <v>7.2642400621302561E-2</v>
      </c>
      <c r="AY1334" s="370">
        <f t="shared" ref="AY1334:BA1334" si="2125">AY164*100/AY$5</f>
        <v>9.6311297381129826E-2</v>
      </c>
      <c r="AZ1334" s="370">
        <f t="shared" si="2125"/>
        <v>7.563530089433089E-2</v>
      </c>
      <c r="BA1334" s="370">
        <f t="shared" si="2125"/>
        <v>8.5124312147761477E-2</v>
      </c>
      <c r="BB1334" s="667"/>
    </row>
    <row r="1335" spans="1:54" s="325" customFormat="1" ht="13.8">
      <c r="A1335" s="329"/>
      <c r="B1335" s="329" t="s">
        <v>336</v>
      </c>
      <c r="C1335" s="370">
        <f t="shared" ref="C1335:AF1335" si="2126">C165*100/C$5</f>
        <v>0.16692717553692171</v>
      </c>
      <c r="D1335" s="370">
        <f t="shared" si="2126"/>
        <v>0.15100993273428709</v>
      </c>
      <c r="E1335" s="370">
        <f t="shared" si="2126"/>
        <v>0.14019313758507532</v>
      </c>
      <c r="F1335" s="370">
        <f t="shared" si="2126"/>
        <v>0.1538041943835475</v>
      </c>
      <c r="G1335" s="370">
        <f t="shared" si="2126"/>
        <v>0.14764483744092635</v>
      </c>
      <c r="H1335" s="370">
        <f t="shared" si="2126"/>
        <v>0.14557955190628416</v>
      </c>
      <c r="I1335" s="370">
        <f t="shared" si="2126"/>
        <v>0.13287225713566062</v>
      </c>
      <c r="J1335" s="370">
        <f t="shared" si="2126"/>
        <v>0.15446119303855987</v>
      </c>
      <c r="K1335" s="370">
        <f t="shared" si="2126"/>
        <v>0.15906266810165728</v>
      </c>
      <c r="L1335" s="370">
        <f t="shared" si="2126"/>
        <v>0.13798465643129959</v>
      </c>
      <c r="M1335" s="370">
        <f t="shared" si="2126"/>
        <v>0.16197435980346939</v>
      </c>
      <c r="N1335" s="370">
        <f t="shared" si="2126"/>
        <v>0.16872398542317193</v>
      </c>
      <c r="O1335" s="370">
        <f t="shared" si="2126"/>
        <v>0.15344204837058678</v>
      </c>
      <c r="P1335" s="370">
        <f t="shared" si="2126"/>
        <v>0.17679767661980092</v>
      </c>
      <c r="Q1335" s="370">
        <f t="shared" si="2126"/>
        <v>0.17147238457072225</v>
      </c>
      <c r="R1335" s="370">
        <f t="shared" si="2126"/>
        <v>0.1452278005515002</v>
      </c>
      <c r="S1335" s="370">
        <f t="shared" si="2126"/>
        <v>0.1430636099704746</v>
      </c>
      <c r="T1335" s="370">
        <f t="shared" si="2126"/>
        <v>0.16759806180556094</v>
      </c>
      <c r="U1335" s="370">
        <f t="shared" si="2126"/>
        <v>0.12715359620092107</v>
      </c>
      <c r="V1335" s="370">
        <f t="shared" si="2126"/>
        <v>0.1763912296111996</v>
      </c>
      <c r="W1335" s="370">
        <f t="shared" si="2126"/>
        <v>0.11783145464304885</v>
      </c>
      <c r="X1335" s="370">
        <f t="shared" si="2126"/>
        <v>0.13674532073313028</v>
      </c>
      <c r="Y1335" s="370">
        <f t="shared" si="2126"/>
        <v>0.13468179132639893</v>
      </c>
      <c r="Z1335" s="370">
        <f t="shared" si="2126"/>
        <v>0.1298791627639547</v>
      </c>
      <c r="AA1335" s="370">
        <f t="shared" si="2126"/>
        <v>0.1241680107943179</v>
      </c>
      <c r="AB1335" s="370">
        <f t="shared" si="2126"/>
        <v>0.14673622302896536</v>
      </c>
      <c r="AC1335" s="370">
        <f t="shared" si="2126"/>
        <v>0.12885291220304937</v>
      </c>
      <c r="AD1335" s="370">
        <f t="shared" si="2126"/>
        <v>0.15471756224795236</v>
      </c>
      <c r="AE1335" s="370">
        <f t="shared" si="2126"/>
        <v>0.14420133628674067</v>
      </c>
      <c r="AF1335" s="370">
        <f t="shared" si="2126"/>
        <v>0.15512443570616877</v>
      </c>
      <c r="AG1335" s="370">
        <f t="shared" ref="AG1335:AH1335" si="2127">AG165*100/AG$5</f>
        <v>0.14978631453116995</v>
      </c>
      <c r="AH1335" s="370">
        <f t="shared" si="2127"/>
        <v>0.14898707504955838</v>
      </c>
      <c r="AI1335" s="370">
        <f t="shared" ref="AI1335:AJ1335" si="2128">AI165*100/AI$5</f>
        <v>0.13482066129593551</v>
      </c>
      <c r="AJ1335" s="370">
        <f t="shared" si="2128"/>
        <v>0.13911687798959899</v>
      </c>
      <c r="AK1335" s="370">
        <f t="shared" ref="AK1335:AL1335" si="2129">AK165*100/AK$5</f>
        <v>0.14411249035970056</v>
      </c>
      <c r="AL1335" s="370">
        <f t="shared" si="2129"/>
        <v>0.13219449353314441</v>
      </c>
      <c r="AM1335" s="370">
        <f t="shared" ref="AM1335:AN1335" si="2130">AM165*100/AM$5</f>
        <v>0.15625283956990971</v>
      </c>
      <c r="AN1335" s="370">
        <f t="shared" si="2130"/>
        <v>0.12394574647602027</v>
      </c>
      <c r="AO1335" s="370">
        <f t="shared" ref="AO1335:AT1335" si="2131">AO165*100/AO$5</f>
        <v>0.13898614157970338</v>
      </c>
      <c r="AP1335" s="370">
        <f t="shared" si="2131"/>
        <v>0.12625448400364053</v>
      </c>
      <c r="AQ1335" s="370">
        <f t="shared" si="2131"/>
        <v>0.14332467357198286</v>
      </c>
      <c r="AR1335" s="370">
        <f t="shared" si="2131"/>
        <v>0.16409508980367313</v>
      </c>
      <c r="AS1335" s="370">
        <f t="shared" si="2131"/>
        <v>0.14154972889688175</v>
      </c>
      <c r="AT1335" s="370">
        <f t="shared" si="2131"/>
        <v>0.13720417873570862</v>
      </c>
      <c r="AU1335" s="370">
        <f t="shared" ref="AU1335:AV1335" si="2132">AU165*100/AU$5</f>
        <v>0.14183943385456743</v>
      </c>
      <c r="AV1335" s="370">
        <f t="shared" si="2132"/>
        <v>0.12676443010542116</v>
      </c>
      <c r="AW1335" s="370">
        <f t="shared" ref="AW1335:AX1335" si="2133">AW165*100/AW$5</f>
        <v>0.13475856144407086</v>
      </c>
      <c r="AX1335" s="370">
        <f t="shared" si="2133"/>
        <v>0.13698573995864816</v>
      </c>
      <c r="AY1335" s="370">
        <f t="shared" ref="AY1335:BA1335" si="2134">AY165*100/AY$5</f>
        <v>0.13137789955353879</v>
      </c>
      <c r="AZ1335" s="370">
        <f t="shared" si="2134"/>
        <v>0.12942591226367067</v>
      </c>
      <c r="BA1335" s="370">
        <f t="shared" si="2134"/>
        <v>0.11964680553939253</v>
      </c>
      <c r="BB1335" s="667"/>
    </row>
    <row r="1336" spans="1:54" s="325" customFormat="1" ht="27.6">
      <c r="A1336" s="327"/>
      <c r="B1336" s="327" t="s">
        <v>337</v>
      </c>
      <c r="C1336" s="370">
        <f t="shared" ref="C1336:AF1336" si="2135">C166*100/C$5</f>
        <v>0.94966277774419472</v>
      </c>
      <c r="D1336" s="370">
        <f t="shared" si="2135"/>
        <v>0.8539293146094793</v>
      </c>
      <c r="E1336" s="370">
        <f t="shared" si="2135"/>
        <v>0.87987137587313025</v>
      </c>
      <c r="F1336" s="370">
        <f t="shared" si="2135"/>
        <v>0.7315097045407829</v>
      </c>
      <c r="G1336" s="370">
        <f t="shared" si="2135"/>
        <v>0.75967021918953959</v>
      </c>
      <c r="H1336" s="370">
        <f t="shared" si="2135"/>
        <v>0.67210071873110289</v>
      </c>
      <c r="I1336" s="370">
        <f t="shared" si="2135"/>
        <v>0.71414689409716015</v>
      </c>
      <c r="J1336" s="370">
        <f t="shared" si="2135"/>
        <v>0.85717755815637164</v>
      </c>
      <c r="K1336" s="370">
        <f t="shared" si="2135"/>
        <v>0.78228699472393759</v>
      </c>
      <c r="L1336" s="370">
        <f t="shared" si="2135"/>
        <v>0.7959402891266194</v>
      </c>
      <c r="M1336" s="370">
        <f t="shared" si="2135"/>
        <v>0.87428713412174752</v>
      </c>
      <c r="N1336" s="370">
        <f t="shared" si="2135"/>
        <v>0.67596240881150682</v>
      </c>
      <c r="O1336" s="370">
        <f t="shared" si="2135"/>
        <v>0.867432127130775</v>
      </c>
      <c r="P1336" s="370">
        <f t="shared" si="2135"/>
        <v>0.7461293167201013</v>
      </c>
      <c r="Q1336" s="370">
        <f t="shared" si="2135"/>
        <v>0.65841673292103886</v>
      </c>
      <c r="R1336" s="370">
        <f t="shared" si="2135"/>
        <v>0.71852520254883923</v>
      </c>
      <c r="S1336" s="370">
        <f t="shared" si="2135"/>
        <v>0.59663109267094561</v>
      </c>
      <c r="T1336" s="370">
        <f t="shared" si="2135"/>
        <v>0.65688154131439169</v>
      </c>
      <c r="U1336" s="370">
        <f t="shared" si="2135"/>
        <v>0.56421799286002916</v>
      </c>
      <c r="V1336" s="370">
        <f t="shared" si="2135"/>
        <v>0.66509202015659608</v>
      </c>
      <c r="W1336" s="370">
        <f t="shared" si="2135"/>
        <v>0.47716586151368762</v>
      </c>
      <c r="X1336" s="370">
        <f t="shared" si="2135"/>
        <v>0.57328800525141732</v>
      </c>
      <c r="Y1336" s="370">
        <f t="shared" si="2135"/>
        <v>0.49241443567001753</v>
      </c>
      <c r="Z1336" s="370">
        <f t="shared" si="2135"/>
        <v>0.50630152739008261</v>
      </c>
      <c r="AA1336" s="370">
        <f t="shared" si="2135"/>
        <v>0.45160306580229531</v>
      </c>
      <c r="AB1336" s="370">
        <f t="shared" si="2135"/>
        <v>0.58290743799984523</v>
      </c>
      <c r="AC1336" s="370">
        <f t="shared" si="2135"/>
        <v>0.45206475032338533</v>
      </c>
      <c r="AD1336" s="370">
        <f t="shared" si="2135"/>
        <v>0.50958944102766468</v>
      </c>
      <c r="AE1336" s="370">
        <f t="shared" si="2135"/>
        <v>0.50691224256730416</v>
      </c>
      <c r="AF1336" s="370">
        <f t="shared" si="2135"/>
        <v>0.54978166153684704</v>
      </c>
      <c r="AG1336" s="370">
        <f t="shared" ref="AG1336:AH1336" si="2136">AG166*100/AG$5</f>
        <v>0.4889819999709803</v>
      </c>
      <c r="AH1336" s="370">
        <f t="shared" si="2136"/>
        <v>0.57114961406069897</v>
      </c>
      <c r="AI1336" s="370">
        <f t="shared" ref="AI1336:AJ1336" si="2137">AI166*100/AI$5</f>
        <v>0.51659552775758955</v>
      </c>
      <c r="AJ1336" s="370">
        <f t="shared" si="2137"/>
        <v>0.53647531431877216</v>
      </c>
      <c r="AK1336" s="370">
        <f t="shared" ref="AK1336:AL1336" si="2138">AK166*100/AK$5</f>
        <v>0.46803434538128824</v>
      </c>
      <c r="AL1336" s="370">
        <f t="shared" si="2138"/>
        <v>0.45551697909809019</v>
      </c>
      <c r="AM1336" s="370">
        <f t="shared" ref="AM1336:AN1336" si="2139">AM166*100/AM$5</f>
        <v>0.60405649135417028</v>
      </c>
      <c r="AN1336" s="370">
        <f t="shared" si="2139"/>
        <v>0.42872568253880095</v>
      </c>
      <c r="AO1336" s="370">
        <f t="shared" ref="AO1336:AT1336" si="2140">AO166*100/AO$5</f>
        <v>0.43948814175317158</v>
      </c>
      <c r="AP1336" s="370">
        <f t="shared" si="2140"/>
        <v>0.38751272740708775</v>
      </c>
      <c r="AQ1336" s="370">
        <f t="shared" si="2140"/>
        <v>0.4150612368838355</v>
      </c>
      <c r="AR1336" s="370">
        <f t="shared" si="2140"/>
        <v>0.49283237462263418</v>
      </c>
      <c r="AS1336" s="370">
        <f t="shared" si="2140"/>
        <v>0.5055802441874373</v>
      </c>
      <c r="AT1336" s="370">
        <f t="shared" si="2140"/>
        <v>0.42645724740007168</v>
      </c>
      <c r="AU1336" s="370">
        <f t="shared" ref="AU1336:AV1336" si="2141">AU166*100/AU$5</f>
        <v>0.41103801748073365</v>
      </c>
      <c r="AV1336" s="370">
        <f t="shared" si="2141"/>
        <v>0.4228373046244383</v>
      </c>
      <c r="AW1336" s="370">
        <f t="shared" ref="AW1336:AX1336" si="2142">AW166*100/AW$5</f>
        <v>0.4175990836682964</v>
      </c>
      <c r="AX1336" s="370">
        <f t="shared" si="2142"/>
        <v>0.44432422758963158</v>
      </c>
      <c r="AY1336" s="370">
        <f t="shared" ref="AY1336:BA1336" si="2143">AY166*100/AY$5</f>
        <v>0.4556937925806181</v>
      </c>
      <c r="AZ1336" s="370">
        <f t="shared" si="2143"/>
        <v>0.44482604655428681</v>
      </c>
      <c r="BA1336" s="370">
        <f t="shared" si="2143"/>
        <v>0.41058128709414643</v>
      </c>
      <c r="BB1336" s="667"/>
    </row>
    <row r="1337" spans="1:54" s="325" customFormat="1" ht="13.8">
      <c r="A1337" s="329"/>
      <c r="B1337" s="329" t="s">
        <v>338</v>
      </c>
      <c r="C1337" s="370">
        <f t="shared" ref="C1337:AF1337" si="2144">C167*100/C$5</f>
        <v>7.4309795421376695E-2</v>
      </c>
      <c r="D1337" s="370">
        <f t="shared" si="2144"/>
        <v>7.7786473332627365E-2</v>
      </c>
      <c r="E1337" s="370">
        <f t="shared" si="2144"/>
        <v>6.9406605226343482E-2</v>
      </c>
      <c r="F1337" s="370">
        <f t="shared" si="2144"/>
        <v>6.4984871521909696E-2</v>
      </c>
      <c r="G1337" s="370">
        <f t="shared" si="2144"/>
        <v>7.2916508748686895E-2</v>
      </c>
      <c r="H1337" s="370">
        <f t="shared" si="2144"/>
        <v>7.5760787216535633E-2</v>
      </c>
      <c r="I1337" s="370">
        <f t="shared" si="2144"/>
        <v>6.2729866607759852E-2</v>
      </c>
      <c r="J1337" s="370">
        <f t="shared" si="2144"/>
        <v>6.794833592227556E-2</v>
      </c>
      <c r="K1337" s="370">
        <f t="shared" si="2144"/>
        <v>6.0305703224530646E-2</v>
      </c>
      <c r="L1337" s="370">
        <f t="shared" si="2144"/>
        <v>6.4431971442233144E-2</v>
      </c>
      <c r="M1337" s="370">
        <f t="shared" si="2144"/>
        <v>6.5819368168102743E-2</v>
      </c>
      <c r="N1337" s="370">
        <f t="shared" si="2144"/>
        <v>6.1677348371704674E-2</v>
      </c>
      <c r="O1337" s="370">
        <f t="shared" si="2144"/>
        <v>6.6545393609138692E-2</v>
      </c>
      <c r="P1337" s="370">
        <f t="shared" si="2144"/>
        <v>5.9981845897108067E-2</v>
      </c>
      <c r="Q1337" s="370">
        <f t="shared" si="2144"/>
        <v>7.6470695337108305E-2</v>
      </c>
      <c r="R1337" s="370">
        <f t="shared" si="2144"/>
        <v>6.0257790222836352E-2</v>
      </c>
      <c r="S1337" s="370">
        <f t="shared" si="2144"/>
        <v>6.7353500360258417E-2</v>
      </c>
      <c r="T1337" s="370">
        <f t="shared" si="2144"/>
        <v>6.2002302942680727E-2</v>
      </c>
      <c r="U1337" s="370">
        <f t="shared" si="2144"/>
        <v>5.9485841952170881E-2</v>
      </c>
      <c r="V1337" s="370">
        <f t="shared" si="2144"/>
        <v>7.5187969924812026E-2</v>
      </c>
      <c r="W1337" s="370">
        <f t="shared" si="2144"/>
        <v>5.8872785829307571E-2</v>
      </c>
      <c r="X1337" s="370">
        <f t="shared" si="2144"/>
        <v>5.7825153776441665E-2</v>
      </c>
      <c r="Y1337" s="370">
        <f t="shared" si="2144"/>
        <v>6.2713527651550208E-2</v>
      </c>
      <c r="Z1337" s="370">
        <f t="shared" si="2144"/>
        <v>6.1392363976963953E-2</v>
      </c>
      <c r="AA1337" s="370">
        <f t="shared" si="2144"/>
        <v>5.8331566311753437E-2</v>
      </c>
      <c r="AB1337" s="370">
        <f t="shared" si="2144"/>
        <v>6.9688140314988711E-2</v>
      </c>
      <c r="AC1337" s="370">
        <f t="shared" si="2144"/>
        <v>6.5891570004491737E-2</v>
      </c>
      <c r="AD1337" s="370">
        <f t="shared" si="2144"/>
        <v>7.4511464659589272E-2</v>
      </c>
      <c r="AE1337" s="370">
        <f t="shared" si="2144"/>
        <v>7.1430514311529289E-2</v>
      </c>
      <c r="AF1337" s="370">
        <f t="shared" si="2144"/>
        <v>7.1331003733809087E-2</v>
      </c>
      <c r="AG1337" s="370">
        <f t="shared" ref="AG1337:AH1337" si="2145">AG167*100/AG$5</f>
        <v>7.1023863497268608E-2</v>
      </c>
      <c r="AH1337" s="370">
        <f t="shared" si="2145"/>
        <v>8.2935228639207187E-2</v>
      </c>
      <c r="AI1337" s="370">
        <f t="shared" ref="AI1337:AJ1337" si="2146">AI167*100/AI$5</f>
        <v>6.9718498246976318E-2</v>
      </c>
      <c r="AJ1337" s="370">
        <f t="shared" si="2146"/>
        <v>7.0422966460296749E-2</v>
      </c>
      <c r="AK1337" s="370">
        <f t="shared" ref="AK1337:AL1337" si="2147">AK167*100/AK$5</f>
        <v>7.3420208717597593E-2</v>
      </c>
      <c r="AL1337" s="370">
        <f t="shared" si="2147"/>
        <v>5.8568208218706598E-2</v>
      </c>
      <c r="AM1337" s="370">
        <f t="shared" ref="AM1337:AN1337" si="2148">AM167*100/AM$5</f>
        <v>7.1877047967359373E-2</v>
      </c>
      <c r="AN1337" s="370">
        <f t="shared" si="2148"/>
        <v>6.4157748834869147E-2</v>
      </c>
      <c r="AO1337" s="370">
        <f t="shared" ref="AO1337:AT1337" si="2149">AO167*100/AO$5</f>
        <v>6.0925431925349417E-2</v>
      </c>
      <c r="AP1337" s="370">
        <f t="shared" si="2149"/>
        <v>6.3754680078039347E-2</v>
      </c>
      <c r="AQ1337" s="370">
        <f t="shared" si="2149"/>
        <v>5.6715813623941423E-2</v>
      </c>
      <c r="AR1337" s="370">
        <f t="shared" si="2149"/>
        <v>6.8132835686432858E-2</v>
      </c>
      <c r="AS1337" s="370">
        <f t="shared" si="2149"/>
        <v>7.1234901067355735E-2</v>
      </c>
      <c r="AT1337" s="370">
        <f t="shared" si="2149"/>
        <v>5.8436323426199741E-2</v>
      </c>
      <c r="AU1337" s="370">
        <f t="shared" ref="AU1337:AV1337" si="2150">AU167*100/AU$5</f>
        <v>5.8897713630493453E-2</v>
      </c>
      <c r="AV1337" s="370">
        <f t="shared" si="2150"/>
        <v>5.3203257514301674E-2</v>
      </c>
      <c r="AW1337" s="370">
        <f t="shared" ref="AW1337:AX1337" si="2151">AW167*100/AW$5</f>
        <v>6.1413579526774065E-2</v>
      </c>
      <c r="AX1337" s="370">
        <f t="shared" si="2151"/>
        <v>6.1337917967023703E-2</v>
      </c>
      <c r="AY1337" s="370">
        <f t="shared" ref="AY1337:BA1337" si="2152">AY167*100/AY$5</f>
        <v>5.1295299498315343E-2</v>
      </c>
      <c r="AZ1337" s="370">
        <f t="shared" si="2152"/>
        <v>5.450327499923311E-2</v>
      </c>
      <c r="BA1337" s="370">
        <f t="shared" si="2152"/>
        <v>4.7822355405562671E-2</v>
      </c>
      <c r="BB1337" s="667"/>
    </row>
    <row r="1338" spans="1:54" s="325" customFormat="1" ht="13.8">
      <c r="A1338" s="327"/>
      <c r="B1338" s="327" t="s">
        <v>339</v>
      </c>
      <c r="C1338" s="370">
        <f t="shared" ref="C1338:AF1338" si="2153">C168*100/C$5</f>
        <v>0.69374519641793098</v>
      </c>
      <c r="D1338" s="370">
        <f t="shared" si="2153"/>
        <v>0.66013036444706175</v>
      </c>
      <c r="E1338" s="370">
        <f t="shared" si="2153"/>
        <v>0.66370765535089127</v>
      </c>
      <c r="F1338" s="370">
        <f t="shared" si="2153"/>
        <v>0.64592962758269878</v>
      </c>
      <c r="G1338" s="370">
        <f t="shared" si="2153"/>
        <v>0.69939947412850534</v>
      </c>
      <c r="H1338" s="370">
        <f t="shared" si="2153"/>
        <v>0.60902107715100318</v>
      </c>
      <c r="I1338" s="370">
        <f t="shared" si="2153"/>
        <v>0.67199507896919453</v>
      </c>
      <c r="J1338" s="370">
        <f t="shared" si="2153"/>
        <v>0.75538270815150255</v>
      </c>
      <c r="K1338" s="370">
        <f t="shared" si="2153"/>
        <v>0.8135973077839086</v>
      </c>
      <c r="L1338" s="370">
        <f t="shared" si="2153"/>
        <v>0.9047567230269572</v>
      </c>
      <c r="M1338" s="370">
        <f t="shared" si="2153"/>
        <v>0.96210302028785222</v>
      </c>
      <c r="N1338" s="370">
        <f t="shared" si="2153"/>
        <v>0.83504375403535613</v>
      </c>
      <c r="O1338" s="370">
        <f t="shared" si="2153"/>
        <v>0.70038219183890205</v>
      </c>
      <c r="P1338" s="370">
        <f t="shared" si="2153"/>
        <v>0.73603891273741018</v>
      </c>
      <c r="Q1338" s="370">
        <f t="shared" si="2153"/>
        <v>0.96013206367702664</v>
      </c>
      <c r="R1338" s="370">
        <f t="shared" si="2153"/>
        <v>0.98109254117325606</v>
      </c>
      <c r="S1338" s="370">
        <f t="shared" si="2153"/>
        <v>0.81317124848897482</v>
      </c>
      <c r="T1338" s="370">
        <f t="shared" si="2153"/>
        <v>0.84692941656200293</v>
      </c>
      <c r="U1338" s="370">
        <f t="shared" si="2153"/>
        <v>0.6964644120210659</v>
      </c>
      <c r="V1338" s="370">
        <f t="shared" si="2153"/>
        <v>0.74881166022938839</v>
      </c>
      <c r="W1338" s="370">
        <f t="shared" si="2153"/>
        <v>0.87179817498658074</v>
      </c>
      <c r="X1338" s="370">
        <f t="shared" si="2153"/>
        <v>0.88698326007297212</v>
      </c>
      <c r="Y1338" s="370">
        <f t="shared" si="2153"/>
        <v>0.98221255356129666</v>
      </c>
      <c r="Z1338" s="370">
        <f t="shared" si="2153"/>
        <v>0.79049623948586212</v>
      </c>
      <c r="AA1338" s="370">
        <f t="shared" si="2153"/>
        <v>0.79599358630729022</v>
      </c>
      <c r="AB1338" s="370">
        <f t="shared" si="2153"/>
        <v>0.7558029991554992</v>
      </c>
      <c r="AC1338" s="370">
        <f t="shared" si="2153"/>
        <v>0.70610778997206647</v>
      </c>
      <c r="AD1338" s="370">
        <f t="shared" si="2153"/>
        <v>0.76644946855439744</v>
      </c>
      <c r="AE1338" s="370">
        <f t="shared" si="2153"/>
        <v>0.6890364015735212</v>
      </c>
      <c r="AF1338" s="370">
        <f t="shared" si="2153"/>
        <v>0.56294100188084284</v>
      </c>
      <c r="AG1338" s="370">
        <f t="shared" ref="AG1338:AH1338" si="2154">AG168*100/AG$5</f>
        <v>0.58519347771007757</v>
      </c>
      <c r="AH1338" s="370">
        <f t="shared" si="2154"/>
        <v>0.55875027099193186</v>
      </c>
      <c r="AI1338" s="370">
        <f t="shared" ref="AI1338:AJ1338" si="2155">AI168*100/AI$5</f>
        <v>0.47784987677936053</v>
      </c>
      <c r="AJ1338" s="370">
        <f t="shared" si="2155"/>
        <v>0.42776098553249303</v>
      </c>
      <c r="AK1338" s="370">
        <f t="shared" ref="AK1338:AL1338" si="2156">AK168*100/AK$5</f>
        <v>0.44340506092825127</v>
      </c>
      <c r="AL1338" s="370">
        <f t="shared" si="2156"/>
        <v>0.42255967828479168</v>
      </c>
      <c r="AM1338" s="370">
        <f t="shared" ref="AM1338:AN1338" si="2157">AM168*100/AM$5</f>
        <v>0.48422432314852626</v>
      </c>
      <c r="AN1338" s="370">
        <f t="shared" si="2157"/>
        <v>0.46760421652403034</v>
      </c>
      <c r="AO1338" s="370">
        <f t="shared" ref="AO1338:AT1338" si="2158">AO168*100/AO$5</f>
        <v>0.42330482389800067</v>
      </c>
      <c r="AP1338" s="370">
        <f t="shared" si="2158"/>
        <v>0.44112382525291854</v>
      </c>
      <c r="AQ1338" s="370">
        <f t="shared" si="2158"/>
        <v>0.44370592800026992</v>
      </c>
      <c r="AR1338" s="370">
        <f t="shared" si="2158"/>
        <v>0.44016437958451371</v>
      </c>
      <c r="AS1338" s="370">
        <f t="shared" si="2158"/>
        <v>0.43544235351903243</v>
      </c>
      <c r="AT1338" s="370">
        <f t="shared" si="2158"/>
        <v>0.40777512787153436</v>
      </c>
      <c r="AU1338" s="370">
        <f t="shared" ref="AU1338:AV1338" si="2159">AU168*100/AU$5</f>
        <v>0.39689448419039219</v>
      </c>
      <c r="AV1338" s="370">
        <f t="shared" si="2159"/>
        <v>0.40976113999366642</v>
      </c>
      <c r="AW1338" s="370">
        <f t="shared" ref="AW1338:AX1338" si="2160">AW168*100/AW$5</f>
        <v>0.40540253900242873</v>
      </c>
      <c r="AX1338" s="370">
        <f t="shared" si="2160"/>
        <v>0.47345632337241067</v>
      </c>
      <c r="AY1338" s="370">
        <f t="shared" ref="AY1338:BA1338" si="2161">AY168*100/AY$5</f>
        <v>0.40772451585580999</v>
      </c>
      <c r="AZ1338" s="370">
        <f t="shared" si="2161"/>
        <v>0.40491688328026054</v>
      </c>
      <c r="BA1338" s="370">
        <f t="shared" si="2161"/>
        <v>0.4671836295323436</v>
      </c>
      <c r="BB1338" s="667"/>
    </row>
    <row r="1339" spans="1:54" s="325" customFormat="1" ht="13.8">
      <c r="A1339" s="329"/>
      <c r="B1339" s="329" t="s">
        <v>340</v>
      </c>
      <c r="C1339" s="370">
        <f t="shared" ref="C1339:AF1339" si="2162">C169*100/C$5</f>
        <v>2.0178930733426022</v>
      </c>
      <c r="D1339" s="370">
        <f t="shared" si="2162"/>
        <v>1.671010139361333</v>
      </c>
      <c r="E1339" s="370">
        <f t="shared" si="2162"/>
        <v>1.6517727774688482</v>
      </c>
      <c r="F1339" s="370">
        <f t="shared" si="2162"/>
        <v>1.6262214156544357</v>
      </c>
      <c r="G1339" s="370">
        <f t="shared" si="2162"/>
        <v>1.6417677002791311</v>
      </c>
      <c r="H1339" s="370">
        <f t="shared" si="2162"/>
        <v>1.6074257890299395</v>
      </c>
      <c r="I1339" s="370">
        <f t="shared" si="2162"/>
        <v>1.5334336175292544</v>
      </c>
      <c r="J1339" s="370">
        <f t="shared" si="2162"/>
        <v>1.657640321702363</v>
      </c>
      <c r="K1339" s="370">
        <f t="shared" si="2162"/>
        <v>1.6047516342767101</v>
      </c>
      <c r="L1339" s="370">
        <f t="shared" si="2162"/>
        <v>1.6885511114402194</v>
      </c>
      <c r="M1339" s="370">
        <f t="shared" si="2162"/>
        <v>1.7826965263371073</v>
      </c>
      <c r="N1339" s="370">
        <f t="shared" si="2162"/>
        <v>1.6349829654095833</v>
      </c>
      <c r="O1339" s="370">
        <f t="shared" si="2162"/>
        <v>1.6664210247909856</v>
      </c>
      <c r="P1339" s="370">
        <f t="shared" si="2162"/>
        <v>1.4873427956024814</v>
      </c>
      <c r="Q1339" s="370">
        <f t="shared" si="2162"/>
        <v>1.752392743780687</v>
      </c>
      <c r="R1339" s="370">
        <f t="shared" si="2162"/>
        <v>1.6060332623002029</v>
      </c>
      <c r="S1339" s="370">
        <f t="shared" si="2162"/>
        <v>1.6527986746494747</v>
      </c>
      <c r="T1339" s="370">
        <f t="shared" si="2162"/>
        <v>1.6858585359701115</v>
      </c>
      <c r="U1339" s="370">
        <f t="shared" si="2162"/>
        <v>1.6806315768381752</v>
      </c>
      <c r="V1339" s="370">
        <f t="shared" si="2162"/>
        <v>1.8129168645481786</v>
      </c>
      <c r="W1339" s="370">
        <f t="shared" si="2162"/>
        <v>1.6960171765968868</v>
      </c>
      <c r="X1339" s="370">
        <f t="shared" si="2162"/>
        <v>1.6631142940222936</v>
      </c>
      <c r="Y1339" s="370">
        <f t="shared" si="2162"/>
        <v>1.6149319113060465</v>
      </c>
      <c r="Z1339" s="370">
        <f t="shared" si="2162"/>
        <v>1.685229664938654</v>
      </c>
      <c r="AA1339" s="370">
        <f t="shared" si="2162"/>
        <v>1.7317208566520621</v>
      </c>
      <c r="AB1339" s="370">
        <f t="shared" si="2162"/>
        <v>1.6348324624769108</v>
      </c>
      <c r="AC1339" s="370">
        <f t="shared" si="2162"/>
        <v>1.4877846128340122</v>
      </c>
      <c r="AD1339" s="370">
        <f t="shared" si="2162"/>
        <v>1.6870550566736287</v>
      </c>
      <c r="AE1339" s="370">
        <f t="shared" si="2162"/>
        <v>1.6881569232212639</v>
      </c>
      <c r="AF1339" s="370">
        <f t="shared" si="2162"/>
        <v>1.6673417148629215</v>
      </c>
      <c r="AG1339" s="370">
        <f t="shared" ref="AG1339:AH1339" si="2163">AG169*100/AG$5</f>
        <v>1.767932409390627</v>
      </c>
      <c r="AH1339" s="370">
        <f t="shared" si="2163"/>
        <v>1.8083934974413682</v>
      </c>
      <c r="AI1339" s="370">
        <f t="shared" ref="AI1339:AJ1339" si="2164">AI169*100/AI$5</f>
        <v>1.7086358611122292</v>
      </c>
      <c r="AJ1339" s="370">
        <f t="shared" si="2164"/>
        <v>1.6799209533720714</v>
      </c>
      <c r="AK1339" s="370">
        <f t="shared" ref="AK1339:AL1339" si="2165">AK169*100/AK$5</f>
        <v>1.7753349407318875</v>
      </c>
      <c r="AL1339" s="370">
        <f t="shared" si="2165"/>
        <v>1.7245354116456166</v>
      </c>
      <c r="AM1339" s="370">
        <f t="shared" ref="AM1339:AN1339" si="2166">AM169*100/AM$5</f>
        <v>1.9095632449408833</v>
      </c>
      <c r="AN1339" s="370">
        <f t="shared" si="2166"/>
        <v>1.5801755414815988</v>
      </c>
      <c r="AO1339" s="370">
        <f t="shared" ref="AO1339:AT1339" si="2167">AO169*100/AO$5</f>
        <v>1.5892441227055123</v>
      </c>
      <c r="AP1339" s="370">
        <f t="shared" si="2167"/>
        <v>1.6257269131545531</v>
      </c>
      <c r="AQ1339" s="370">
        <f t="shared" si="2167"/>
        <v>1.695974897938527</v>
      </c>
      <c r="AR1339" s="370">
        <f t="shared" si="2167"/>
        <v>1.8783945598775653</v>
      </c>
      <c r="AS1339" s="370">
        <f t="shared" si="2167"/>
        <v>1.931446050797951</v>
      </c>
      <c r="AT1339" s="370">
        <f t="shared" si="2167"/>
        <v>1.726328828866736</v>
      </c>
      <c r="AU1339" s="370">
        <f t="shared" ref="AU1339:AV1339" si="2168">AU169*100/AU$5</f>
        <v>1.738981093126748</v>
      </c>
      <c r="AV1339" s="370">
        <f t="shared" si="2168"/>
        <v>1.5835173395520517</v>
      </c>
      <c r="AW1339" s="370">
        <f t="shared" ref="AW1339:AX1339" si="2169">AW169*100/AW$5</f>
        <v>1.6822283087104541</v>
      </c>
      <c r="AX1339" s="370">
        <f t="shared" si="2169"/>
        <v>1.865649468142875</v>
      </c>
      <c r="AY1339" s="370">
        <f t="shared" ref="AY1339:BA1339" si="2170">AY169*100/AY$5</f>
        <v>1.6870390340312342</v>
      </c>
      <c r="AZ1339" s="370">
        <f t="shared" si="2170"/>
        <v>1.6052903190223249</v>
      </c>
      <c r="BA1339" s="370">
        <f t="shared" si="2170"/>
        <v>1.3454680720187528</v>
      </c>
      <c r="BB1339" s="667"/>
    </row>
    <row r="1340" spans="1:54" s="325" customFormat="1" ht="13.8">
      <c r="A1340" s="327"/>
      <c r="B1340" s="327" t="s">
        <v>341</v>
      </c>
      <c r="C1340" s="370">
        <f t="shared" ref="C1340:AF1340" si="2171">C170*100/C$5</f>
        <v>0.14818780818487207</v>
      </c>
      <c r="D1340" s="370">
        <f t="shared" si="2171"/>
        <v>0.12135034218299753</v>
      </c>
      <c r="E1340" s="370">
        <f t="shared" si="2171"/>
        <v>0.11114007714911531</v>
      </c>
      <c r="F1340" s="370">
        <f t="shared" si="2171"/>
        <v>9.9576818516649332E-2</v>
      </c>
      <c r="G1340" s="370">
        <f t="shared" si="2171"/>
        <v>9.7024806773100603E-2</v>
      </c>
      <c r="H1340" s="370">
        <f t="shared" si="2171"/>
        <v>0.10539843616112012</v>
      </c>
      <c r="I1340" s="370">
        <f t="shared" si="2171"/>
        <v>8.8950287041691209E-2</v>
      </c>
      <c r="J1340" s="370">
        <f t="shared" si="2171"/>
        <v>0.1100741158418828</v>
      </c>
      <c r="K1340" s="370">
        <f t="shared" si="2171"/>
        <v>9.8717728895848469E-2</v>
      </c>
      <c r="L1340" s="370">
        <f t="shared" si="2171"/>
        <v>0.10407546893787485</v>
      </c>
      <c r="M1340" s="370">
        <f t="shared" si="2171"/>
        <v>0.11100370494542991</v>
      </c>
      <c r="N1340" s="370">
        <f t="shared" si="2171"/>
        <v>0.11979980634734567</v>
      </c>
      <c r="O1340" s="370">
        <f t="shared" si="2171"/>
        <v>0.10898423382952993</v>
      </c>
      <c r="P1340" s="370">
        <f t="shared" si="2171"/>
        <v>0.10060219013512087</v>
      </c>
      <c r="Q1340" s="370">
        <f t="shared" si="2171"/>
        <v>0.11094319926685239</v>
      </c>
      <c r="R1340" s="370">
        <f t="shared" si="2171"/>
        <v>0.10507044287953053</v>
      </c>
      <c r="S1340" s="370">
        <f t="shared" si="2171"/>
        <v>0.10782721612848691</v>
      </c>
      <c r="T1340" s="370">
        <f t="shared" si="2171"/>
        <v>0.10710601903989087</v>
      </c>
      <c r="U1340" s="370">
        <f t="shared" si="2171"/>
        <v>0.10540473749419753</v>
      </c>
      <c r="V1340" s="370">
        <f t="shared" si="2171"/>
        <v>0.10393507525101182</v>
      </c>
      <c r="W1340" s="370">
        <f t="shared" si="2171"/>
        <v>0.10683843263553408</v>
      </c>
      <c r="X1340" s="370">
        <f t="shared" si="2171"/>
        <v>0.10932180359880925</v>
      </c>
      <c r="Y1340" s="370">
        <f t="shared" si="2171"/>
        <v>0.1112520798750103</v>
      </c>
      <c r="Z1340" s="370">
        <f t="shared" si="2171"/>
        <v>0.12148640001483803</v>
      </c>
      <c r="AA1340" s="370">
        <f t="shared" si="2171"/>
        <v>0.11122308865842163</v>
      </c>
      <c r="AB1340" s="370">
        <f t="shared" si="2171"/>
        <v>0.11367956745408236</v>
      </c>
      <c r="AC1340" s="370">
        <f t="shared" si="2171"/>
        <v>0.10005185732103923</v>
      </c>
      <c r="AD1340" s="370">
        <f t="shared" si="2171"/>
        <v>0.12540223357940564</v>
      </c>
      <c r="AE1340" s="370">
        <f t="shared" si="2171"/>
        <v>0.12031232322228884</v>
      </c>
      <c r="AF1340" s="370">
        <f t="shared" si="2171"/>
        <v>9.4821041170287598E-2</v>
      </c>
      <c r="AG1340" s="370">
        <f t="shared" ref="AG1340:AH1340" si="2172">AG170*100/AG$5</f>
        <v>0.10037840948959179</v>
      </c>
      <c r="AH1340" s="370">
        <f t="shared" si="2172"/>
        <v>9.4866671969530372E-2</v>
      </c>
      <c r="AI1340" s="370">
        <f t="shared" ref="AI1340:AJ1340" si="2173">AI170*100/AI$5</f>
        <v>0.11998525929205146</v>
      </c>
      <c r="AJ1340" s="370">
        <f t="shared" si="2173"/>
        <v>0.1196650100159109</v>
      </c>
      <c r="AK1340" s="370">
        <f t="shared" ref="AK1340:AL1340" si="2174">AK170*100/AK$5</f>
        <v>0.13479856791622616</v>
      </c>
      <c r="AL1340" s="370">
        <f t="shared" si="2174"/>
        <v>0.13434564740396315</v>
      </c>
      <c r="AM1340" s="370">
        <f t="shared" ref="AM1340:AN1340" si="2175">AM170*100/AM$5</f>
        <v>0.14138044729183377</v>
      </c>
      <c r="AN1340" s="370">
        <f t="shared" si="2175"/>
        <v>0.10814113234547008</v>
      </c>
      <c r="AO1340" s="370">
        <f t="shared" ref="AO1340:AT1340" si="2176">AO170*100/AO$5</f>
        <v>9.6218462803401947E-2</v>
      </c>
      <c r="AP1340" s="370">
        <f t="shared" si="2176"/>
        <v>9.7915197561078485E-2</v>
      </c>
      <c r="AQ1340" s="370">
        <f t="shared" si="2176"/>
        <v>0.10169034042983906</v>
      </c>
      <c r="AR1340" s="370">
        <f t="shared" si="2176"/>
        <v>0.115548620693051</v>
      </c>
      <c r="AS1340" s="370">
        <f t="shared" si="2176"/>
        <v>0.11635387715323681</v>
      </c>
      <c r="AT1340" s="370">
        <f t="shared" si="2176"/>
        <v>9.7113360071766269E-2</v>
      </c>
      <c r="AU1340" s="370">
        <f t="shared" ref="AU1340:AV1340" si="2177">AU170*100/AU$5</f>
        <v>0.10028438604437366</v>
      </c>
      <c r="AV1340" s="370">
        <f t="shared" si="2177"/>
        <v>9.3950073840048137E-2</v>
      </c>
      <c r="AW1340" s="370">
        <f t="shared" ref="AW1340:AX1340" si="2178">AW170*100/AW$5</f>
        <v>9.4224936100711643E-2</v>
      </c>
      <c r="AX1340" s="370">
        <f t="shared" si="2178"/>
        <v>0.11403524949437201</v>
      </c>
      <c r="AY1340" s="370">
        <f t="shared" ref="AY1340:BA1340" si="2179">AY170*100/AY$5</f>
        <v>0.10554387783862425</v>
      </c>
      <c r="AZ1340" s="370">
        <f t="shared" si="2179"/>
        <v>0.10045458643974631</v>
      </c>
      <c r="BA1340" s="370">
        <f t="shared" si="2179"/>
        <v>7.8760120363751226E-2</v>
      </c>
      <c r="BB1340" s="667"/>
    </row>
    <row r="1341" spans="1:54" s="325" customFormat="1" ht="13.8">
      <c r="A1341" s="329"/>
      <c r="B1341" s="329" t="s">
        <v>342</v>
      </c>
      <c r="C1341" s="370">
        <f t="shared" ref="C1341:AF1341" si="2180">C171*100/C$5</f>
        <v>0.67660342490004222</v>
      </c>
      <c r="D1341" s="370">
        <f t="shared" si="2180"/>
        <v>0.56172423382260894</v>
      </c>
      <c r="E1341" s="370">
        <f t="shared" si="2180"/>
        <v>0.58255302183529556</v>
      </c>
      <c r="F1341" s="370">
        <f t="shared" si="2180"/>
        <v>0.56158926201980175</v>
      </c>
      <c r="G1341" s="370">
        <f t="shared" si="2180"/>
        <v>0.56628617215321486</v>
      </c>
      <c r="H1341" s="370">
        <f t="shared" si="2180"/>
        <v>0.55503562858446176</v>
      </c>
      <c r="I1341" s="370">
        <f t="shared" si="2180"/>
        <v>0.55239898407856247</v>
      </c>
      <c r="J1341" s="370">
        <f t="shared" si="2180"/>
        <v>0.53815227940589161</v>
      </c>
      <c r="K1341" s="370">
        <f t="shared" si="2180"/>
        <v>0.51552155801373323</v>
      </c>
      <c r="L1341" s="370">
        <f t="shared" si="2180"/>
        <v>0.53879937997208704</v>
      </c>
      <c r="M1341" s="370">
        <f t="shared" si="2180"/>
        <v>0.57961037657017689</v>
      </c>
      <c r="N1341" s="370">
        <f t="shared" si="2180"/>
        <v>0.51399271514085587</v>
      </c>
      <c r="O1341" s="370">
        <f t="shared" si="2180"/>
        <v>0.57847652235711211</v>
      </c>
      <c r="P1341" s="370">
        <f t="shared" si="2180"/>
        <v>0.51607673019165301</v>
      </c>
      <c r="Q1341" s="370">
        <f t="shared" si="2180"/>
        <v>0.63575874911745134</v>
      </c>
      <c r="R1341" s="370">
        <f t="shared" si="2180"/>
        <v>0.55180473169403133</v>
      </c>
      <c r="S1341" s="370">
        <f t="shared" si="2180"/>
        <v>0.56994385667914504</v>
      </c>
      <c r="T1341" s="370">
        <f t="shared" si="2180"/>
        <v>0.57961336523111673</v>
      </c>
      <c r="U1341" s="370">
        <f t="shared" si="2180"/>
        <v>0.55440804699423263</v>
      </c>
      <c r="V1341" s="370">
        <f t="shared" si="2180"/>
        <v>0.59368656409049447</v>
      </c>
      <c r="W1341" s="370">
        <f t="shared" si="2180"/>
        <v>0.55420289855072469</v>
      </c>
      <c r="X1341" s="370">
        <f t="shared" si="2180"/>
        <v>0.53763329669970572</v>
      </c>
      <c r="Y1341" s="370">
        <f t="shared" si="2180"/>
        <v>0.54310071144318828</v>
      </c>
      <c r="Z1341" s="370">
        <f t="shared" si="2180"/>
        <v>0.56407712067958193</v>
      </c>
      <c r="AA1341" s="370">
        <f t="shared" si="2180"/>
        <v>0.57481807619397052</v>
      </c>
      <c r="AB1341" s="370">
        <f t="shared" si="2180"/>
        <v>0.57685125682582084</v>
      </c>
      <c r="AC1341" s="370">
        <f t="shared" si="2180"/>
        <v>0.50912708128104944</v>
      </c>
      <c r="AD1341" s="370">
        <f t="shared" si="2180"/>
        <v>0.60094418618081025</v>
      </c>
      <c r="AE1341" s="370">
        <f t="shared" si="2180"/>
        <v>0.58480777031541775</v>
      </c>
      <c r="AF1341" s="370">
        <f t="shared" si="2180"/>
        <v>0.57044305572181242</v>
      </c>
      <c r="AG1341" s="370">
        <f t="shared" ref="AG1341:AH1341" si="2181">AG171*100/AG$5</f>
        <v>0.61008345396972796</v>
      </c>
      <c r="AH1341" s="370">
        <f t="shared" si="2181"/>
        <v>0.60015939784422989</v>
      </c>
      <c r="AI1341" s="370">
        <f t="shared" ref="AI1341:AJ1341" si="2182">AI171*100/AI$5</f>
        <v>0.57112352129314203</v>
      </c>
      <c r="AJ1341" s="370">
        <f t="shared" si="2182"/>
        <v>0.54403992964187309</v>
      </c>
      <c r="AK1341" s="370">
        <f t="shared" ref="AK1341:AL1341" si="2183">AK171*100/AK$5</f>
        <v>0.57980141470298141</v>
      </c>
      <c r="AL1341" s="370">
        <f t="shared" si="2183"/>
        <v>0.56786403408726549</v>
      </c>
      <c r="AM1341" s="370">
        <f t="shared" ref="AM1341:AN1341" si="2184">AM171*100/AM$5</f>
        <v>0.62742209518256886</v>
      </c>
      <c r="AN1341" s="370">
        <f t="shared" si="2184"/>
        <v>0.52392091648792882</v>
      </c>
      <c r="AO1341" s="370">
        <f t="shared" ref="AO1341:AT1341" si="2185">AO171*100/AO$5</f>
        <v>0.55224250014279397</v>
      </c>
      <c r="AP1341" s="370">
        <f t="shared" si="2185"/>
        <v>0.55399296363055195</v>
      </c>
      <c r="AQ1341" s="370">
        <f t="shared" si="2185"/>
        <v>0.59266506967171628</v>
      </c>
      <c r="AR1341" s="370">
        <f t="shared" si="2185"/>
        <v>0.65470256989907372</v>
      </c>
      <c r="AS1341" s="370">
        <f t="shared" si="2185"/>
        <v>0.65873705085386336</v>
      </c>
      <c r="AT1341" s="370">
        <f t="shared" si="2185"/>
        <v>0.5612377998185647</v>
      </c>
      <c r="AU1341" s="370">
        <f t="shared" ref="AU1341:AV1341" si="2186">AU171*100/AU$5</f>
        <v>0.57190387111873664</v>
      </c>
      <c r="AV1341" s="370">
        <f t="shared" si="2186"/>
        <v>0.51740710190670314</v>
      </c>
      <c r="AW1341" s="370">
        <f t="shared" ref="AW1341:AX1341" si="2187">AW171*100/AW$5</f>
        <v>0.52431884949463881</v>
      </c>
      <c r="AX1341" s="370">
        <f t="shared" si="2187"/>
        <v>0.60306511996754153</v>
      </c>
      <c r="AY1341" s="370">
        <f t="shared" ref="AY1341:BA1341" si="2188">AY171*100/AY$5</f>
        <v>0.54767552583416512</v>
      </c>
      <c r="AZ1341" s="370">
        <f t="shared" si="2188"/>
        <v>0.52501619760489249</v>
      </c>
      <c r="BA1341" s="370">
        <f t="shared" si="2188"/>
        <v>0.45874133430865655</v>
      </c>
      <c r="BB1341" s="667"/>
    </row>
    <row r="1342" spans="1:54" s="325" customFormat="1" ht="13.8">
      <c r="A1342" s="327"/>
      <c r="B1342" s="327" t="s">
        <v>343</v>
      </c>
      <c r="C1342" s="370">
        <f t="shared" ref="C1342:AF1342" si="2189">C172*100/C$5</f>
        <v>1.193145018523476</v>
      </c>
      <c r="D1342" s="370">
        <f t="shared" si="2189"/>
        <v>0.98793556335572663</v>
      </c>
      <c r="E1342" s="370">
        <f t="shared" si="2189"/>
        <v>0.95807967848443731</v>
      </c>
      <c r="F1342" s="370">
        <f t="shared" si="2189"/>
        <v>0.96505533511798458</v>
      </c>
      <c r="G1342" s="370">
        <f t="shared" si="2189"/>
        <v>0.97841974543560029</v>
      </c>
      <c r="H1342" s="370">
        <f t="shared" si="2189"/>
        <v>0.94695549243968213</v>
      </c>
      <c r="I1342" s="370">
        <f t="shared" si="2189"/>
        <v>0.89212122463745935</v>
      </c>
      <c r="J1342" s="370">
        <f t="shared" si="2189"/>
        <v>1.0094139264545887</v>
      </c>
      <c r="K1342" s="370">
        <f t="shared" si="2189"/>
        <v>0.99051234736712823</v>
      </c>
      <c r="L1342" s="370">
        <f t="shared" si="2189"/>
        <v>1.0456762625302576</v>
      </c>
      <c r="M1342" s="370">
        <f t="shared" si="2189"/>
        <v>1.0921249912779765</v>
      </c>
      <c r="N1342" s="370">
        <f t="shared" si="2189"/>
        <v>1.0011904439213819</v>
      </c>
      <c r="O1342" s="370">
        <f t="shared" si="2189"/>
        <v>0.9789602686043436</v>
      </c>
      <c r="P1342" s="370">
        <f t="shared" si="2189"/>
        <v>0.87066387527570743</v>
      </c>
      <c r="Q1342" s="370">
        <f t="shared" si="2189"/>
        <v>1.0056907953963832</v>
      </c>
      <c r="R1342" s="370">
        <f t="shared" si="2189"/>
        <v>0.94915808772664101</v>
      </c>
      <c r="S1342" s="370">
        <f t="shared" si="2189"/>
        <v>0.97502760184184289</v>
      </c>
      <c r="T1342" s="370">
        <f t="shared" si="2189"/>
        <v>0.99909833385648206</v>
      </c>
      <c r="U1342" s="370">
        <f t="shared" si="2189"/>
        <v>1.0207770478992524</v>
      </c>
      <c r="V1342" s="370">
        <f t="shared" si="2189"/>
        <v>1.1153372531384358</v>
      </c>
      <c r="W1342" s="370">
        <f t="shared" si="2189"/>
        <v>1.0350187869028449</v>
      </c>
      <c r="X1342" s="370">
        <f t="shared" si="2189"/>
        <v>1.0161591937237786</v>
      </c>
      <c r="Y1342" s="370">
        <f t="shared" si="2189"/>
        <v>0.96057911998784784</v>
      </c>
      <c r="Z1342" s="370">
        <f t="shared" si="2189"/>
        <v>0.99966614424423395</v>
      </c>
      <c r="AA1342" s="370">
        <f t="shared" si="2189"/>
        <v>1.0456796917996696</v>
      </c>
      <c r="AB1342" s="370">
        <f t="shared" si="2189"/>
        <v>0.94430163819700752</v>
      </c>
      <c r="AC1342" s="370">
        <f t="shared" si="2189"/>
        <v>0.87856711860289827</v>
      </c>
      <c r="AD1342" s="370">
        <f t="shared" si="2189"/>
        <v>0.96070863691341279</v>
      </c>
      <c r="AE1342" s="370">
        <f t="shared" si="2189"/>
        <v>0.98303682968355721</v>
      </c>
      <c r="AF1342" s="370">
        <f t="shared" si="2189"/>
        <v>1.0020776179708215</v>
      </c>
      <c r="AG1342" s="370">
        <f t="shared" ref="AG1342:AH1342" si="2190">AG172*100/AG$5</f>
        <v>1.0575077506790795</v>
      </c>
      <c r="AH1342" s="370">
        <f t="shared" si="2190"/>
        <v>1.113367427627608</v>
      </c>
      <c r="AI1342" s="370">
        <f t="shared" ref="AI1342:AJ1342" si="2191">AI172*100/AI$5</f>
        <v>1.0175270805270356</v>
      </c>
      <c r="AJ1342" s="370">
        <f t="shared" si="2191"/>
        <v>1.0161799917365584</v>
      </c>
      <c r="AK1342" s="370">
        <f t="shared" ref="AK1342:AL1342" si="2192">AK172*100/AK$5</f>
        <v>1.060695987725887</v>
      </c>
      <c r="AL1342" s="370">
        <f t="shared" si="2192"/>
        <v>1.022325730154388</v>
      </c>
      <c r="AM1342" s="370">
        <f t="shared" ref="AM1342:AN1342" si="2193">AM172*100/AM$5</f>
        <v>1.1407607024664805</v>
      </c>
      <c r="AN1342" s="370">
        <f t="shared" si="2193"/>
        <v>0.9480726538519969</v>
      </c>
      <c r="AO1342" s="370">
        <f t="shared" ref="AO1342:AT1342" si="2194">AO172*100/AO$5</f>
        <v>0.94078315975931626</v>
      </c>
      <c r="AP1342" s="370">
        <f t="shared" si="2194"/>
        <v>0.97381875196292256</v>
      </c>
      <c r="AQ1342" s="370">
        <f t="shared" si="2194"/>
        <v>1.0016194878369715</v>
      </c>
      <c r="AR1342" s="370">
        <f t="shared" si="2194"/>
        <v>1.1081068956046662</v>
      </c>
      <c r="AS1342" s="370">
        <f t="shared" si="2194"/>
        <v>1.1563551227908511</v>
      </c>
      <c r="AT1342" s="370">
        <f t="shared" si="2194"/>
        <v>1.0679776689764051</v>
      </c>
      <c r="AU1342" s="370">
        <f t="shared" ref="AU1342:AV1342" si="2195">AU172*100/AU$5</f>
        <v>1.0667928359636378</v>
      </c>
      <c r="AV1342" s="370">
        <f t="shared" si="2195"/>
        <v>0.97219114997741107</v>
      </c>
      <c r="AW1342" s="370">
        <f t="shared" ref="AW1342:AX1342" si="2196">AW172*100/AW$5</f>
        <v>1.0636845231151035</v>
      </c>
      <c r="AX1342" s="370">
        <f t="shared" si="2196"/>
        <v>1.1485490986809617</v>
      </c>
      <c r="AY1342" s="370">
        <f t="shared" ref="AY1342:BA1342" si="2197">AY172*100/AY$5</f>
        <v>1.0337909577483284</v>
      </c>
      <c r="AZ1342" s="370">
        <f t="shared" si="2197"/>
        <v>0.97981953497768592</v>
      </c>
      <c r="BA1342" s="370">
        <f t="shared" si="2197"/>
        <v>0.80796661734634512</v>
      </c>
      <c r="BB1342" s="667"/>
    </row>
    <row r="1343" spans="1:54" s="325" customFormat="1" ht="27.6">
      <c r="A1343" s="329"/>
      <c r="B1343" s="329" t="s">
        <v>344</v>
      </c>
      <c r="C1343" s="370">
        <f t="shared" ref="C1343:AF1343" si="2198">C173*100/C$5</f>
        <v>4.0729626335287872</v>
      </c>
      <c r="D1343" s="370">
        <f t="shared" si="2198"/>
        <v>6.3460331481438441</v>
      </c>
      <c r="E1343" s="370">
        <f t="shared" si="2198"/>
        <v>2.409613840445366</v>
      </c>
      <c r="F1343" s="370">
        <f t="shared" si="2198"/>
        <v>2.9308776916733783</v>
      </c>
      <c r="G1343" s="370">
        <f t="shared" si="2198"/>
        <v>6.4167636976360924</v>
      </c>
      <c r="H1343" s="370">
        <f t="shared" si="2198"/>
        <v>3.617459836094381</v>
      </c>
      <c r="I1343" s="370">
        <f t="shared" si="2198"/>
        <v>8.1906914188418991</v>
      </c>
      <c r="J1343" s="370">
        <f t="shared" si="2198"/>
        <v>5.889475813054907</v>
      </c>
      <c r="K1343" s="370">
        <f t="shared" si="2198"/>
        <v>7.5058039825305709</v>
      </c>
      <c r="L1343" s="370">
        <f t="shared" si="2198"/>
        <v>4.8295532791900078</v>
      </c>
      <c r="M1343" s="370">
        <f t="shared" si="2198"/>
        <v>4.838893587908637</v>
      </c>
      <c r="N1343" s="370">
        <f t="shared" si="2198"/>
        <v>4.7745288548231644</v>
      </c>
      <c r="O1343" s="370">
        <f t="shared" si="2198"/>
        <v>2.7678118962004925</v>
      </c>
      <c r="P1343" s="370">
        <f t="shared" si="2198"/>
        <v>4.1017060975793811</v>
      </c>
      <c r="Q1343" s="370">
        <f t="shared" si="2198"/>
        <v>3.5726380569160465</v>
      </c>
      <c r="R1343" s="370">
        <f t="shared" si="2198"/>
        <v>2.8288530832410252</v>
      </c>
      <c r="S1343" s="370">
        <f t="shared" si="2198"/>
        <v>4.3827527287024877</v>
      </c>
      <c r="T1343" s="370">
        <f t="shared" si="2198"/>
        <v>4.8921817096063567</v>
      </c>
      <c r="U1343" s="370">
        <f t="shared" si="2198"/>
        <v>4.0499213534552716</v>
      </c>
      <c r="V1343" s="370">
        <f t="shared" si="2198"/>
        <v>6.5078571218431769</v>
      </c>
      <c r="W1343" s="370">
        <f t="shared" si="2198"/>
        <v>2.7117981749865807</v>
      </c>
      <c r="X1343" s="370">
        <f t="shared" si="2198"/>
        <v>4.7337209576474173</v>
      </c>
      <c r="Y1343" s="370">
        <f t="shared" si="2198"/>
        <v>5.1136516728228241</v>
      </c>
      <c r="Z1343" s="370">
        <f t="shared" si="2198"/>
        <v>3.7721063516057534</v>
      </c>
      <c r="AA1343" s="370">
        <f t="shared" si="2198"/>
        <v>6.1634903957413592</v>
      </c>
      <c r="AB1343" s="370">
        <f t="shared" si="2198"/>
        <v>4.6897132398214092</v>
      </c>
      <c r="AC1343" s="370">
        <f t="shared" si="2198"/>
        <v>5.065592763879545</v>
      </c>
      <c r="AD1343" s="370">
        <f t="shared" si="2198"/>
        <v>7.4420029708338555</v>
      </c>
      <c r="AE1343" s="370">
        <f t="shared" si="2198"/>
        <v>4.9514512969644784</v>
      </c>
      <c r="AF1343" s="370">
        <f t="shared" si="2198"/>
        <v>6.7411488063125482</v>
      </c>
      <c r="AG1343" s="370">
        <f t="shared" ref="AG1343:AH1343" si="2199">AG173*100/AG$5</f>
        <v>3.9257705754346723</v>
      </c>
      <c r="AH1343" s="370">
        <f t="shared" si="2199"/>
        <v>8.3679579139781932</v>
      </c>
      <c r="AI1343" s="370">
        <f t="shared" ref="AI1343:AJ1343" si="2200">AI173*100/AI$5</f>
        <v>8.2105269803091598</v>
      </c>
      <c r="AJ1343" s="370">
        <f t="shared" si="2200"/>
        <v>5.0253540690245933</v>
      </c>
      <c r="AK1343" s="370">
        <f t="shared" ref="AK1343:AL1343" si="2201">AK173*100/AK$5</f>
        <v>9.4697650202587553</v>
      </c>
      <c r="AL1343" s="370">
        <f t="shared" si="2201"/>
        <v>6.4044721271340057</v>
      </c>
      <c r="AM1343" s="370">
        <f t="shared" ref="AM1343:AN1343" si="2202">AM173*100/AM$5</f>
        <v>4.651090339212935</v>
      </c>
      <c r="AN1343" s="370">
        <f t="shared" si="2202"/>
        <v>8.8178311985533249</v>
      </c>
      <c r="AO1343" s="370">
        <f t="shared" ref="AO1343:AT1343" si="2203">AO173*100/AO$5</f>
        <v>6.5604138416375966</v>
      </c>
      <c r="AP1343" s="370">
        <f t="shared" si="2203"/>
        <v>8.6575300063545519</v>
      </c>
      <c r="AQ1343" s="370">
        <f t="shared" si="2203"/>
        <v>10.255879078241506</v>
      </c>
      <c r="AR1343" s="370">
        <f t="shared" si="2203"/>
        <v>5.0982181512731319</v>
      </c>
      <c r="AS1343" s="370">
        <f t="shared" si="2203"/>
        <v>6.7316096822845566</v>
      </c>
      <c r="AT1343" s="370">
        <f t="shared" si="2203"/>
        <v>6.0206917096832289</v>
      </c>
      <c r="AU1343" s="370">
        <f t="shared" ref="AU1343:AV1343" si="2204">AU173*100/AU$5</f>
        <v>5.2708907563591181</v>
      </c>
      <c r="AV1343" s="370">
        <f t="shared" si="2204"/>
        <v>14.913489706083764</v>
      </c>
      <c r="AW1343" s="370">
        <f t="shared" ref="AW1343:AX1343" si="2205">AW173*100/AW$5</f>
        <v>7.8759518607684882</v>
      </c>
      <c r="AX1343" s="370">
        <f t="shared" si="2205"/>
        <v>3.4234481609211893</v>
      </c>
      <c r="AY1343" s="370">
        <f t="shared" ref="AY1343:BA1343" si="2206">AY173*100/AY$5</f>
        <v>6.8280380279093453</v>
      </c>
      <c r="AZ1343" s="370">
        <f t="shared" si="2206"/>
        <v>15.517754774923784</v>
      </c>
      <c r="BA1343" s="370">
        <f t="shared" si="2206"/>
        <v>12.310840634403418</v>
      </c>
      <c r="BB1343" s="667"/>
    </row>
    <row r="1344" spans="1:54" s="325" customFormat="1" ht="13.8">
      <c r="A1344" s="327"/>
      <c r="B1344" s="327" t="s">
        <v>345</v>
      </c>
      <c r="C1344" s="370">
        <f t="shared" ref="C1344:AF1344" si="2207">C174*100/C$5</f>
        <v>1.1146901095864388</v>
      </c>
      <c r="D1344" s="370">
        <f t="shared" si="2207"/>
        <v>0.93976563327315332</v>
      </c>
      <c r="E1344" s="370">
        <f t="shared" si="2207"/>
        <v>0.81300085294414914</v>
      </c>
      <c r="F1344" s="370">
        <f t="shared" si="2207"/>
        <v>0.74918558959474235</v>
      </c>
      <c r="G1344" s="370">
        <f t="shared" si="2207"/>
        <v>0.68120732285854901</v>
      </c>
      <c r="H1344" s="370">
        <f t="shared" si="2207"/>
        <v>0.70989053272768188</v>
      </c>
      <c r="I1344" s="370">
        <f t="shared" si="2207"/>
        <v>0.63297791326019393</v>
      </c>
      <c r="J1344" s="370">
        <f t="shared" si="2207"/>
        <v>0.76836693122629063</v>
      </c>
      <c r="K1344" s="370">
        <f t="shared" si="2207"/>
        <v>0.82948788020156305</v>
      </c>
      <c r="L1344" s="370">
        <f t="shared" si="2207"/>
        <v>0.98065731447362425</v>
      </c>
      <c r="M1344" s="370">
        <f t="shared" si="2207"/>
        <v>0.61641306142176644</v>
      </c>
      <c r="N1344" s="370">
        <f t="shared" si="2207"/>
        <v>0.50492774463089352</v>
      </c>
      <c r="O1344" s="370">
        <f t="shared" si="2207"/>
        <v>0.65220946454782047</v>
      </c>
      <c r="P1344" s="370">
        <f t="shared" si="2207"/>
        <v>0.81689150875256311</v>
      </c>
      <c r="Q1344" s="370">
        <f t="shared" si="2207"/>
        <v>0.7770070017216022</v>
      </c>
      <c r="R1344" s="370">
        <f t="shared" si="2207"/>
        <v>0.53840444332678683</v>
      </c>
      <c r="S1344" s="370">
        <f t="shared" si="2207"/>
        <v>0.50043381199631687</v>
      </c>
      <c r="T1344" s="370">
        <f t="shared" si="2207"/>
        <v>0.62855395853478635</v>
      </c>
      <c r="U1344" s="370">
        <f t="shared" si="2207"/>
        <v>0.51992713088721987</v>
      </c>
      <c r="V1344" s="370">
        <f t="shared" si="2207"/>
        <v>0.68392053358662153</v>
      </c>
      <c r="W1344" s="370">
        <f t="shared" si="2207"/>
        <v>0.85410628019323676</v>
      </c>
      <c r="X1344" s="370">
        <f t="shared" si="2207"/>
        <v>0.56534635323061855</v>
      </c>
      <c r="Y1344" s="370">
        <f t="shared" si="2207"/>
        <v>0.4127534167352962</v>
      </c>
      <c r="Z1344" s="370">
        <f t="shared" si="2207"/>
        <v>0.42218842447904592</v>
      </c>
      <c r="AA1344" s="370">
        <f t="shared" si="2207"/>
        <v>0.52164859539653152</v>
      </c>
      <c r="AB1344" s="370">
        <f t="shared" si="2207"/>
        <v>0.77010231581638999</v>
      </c>
      <c r="AC1344" s="370">
        <f t="shared" si="2207"/>
        <v>0.72260959919495849</v>
      </c>
      <c r="AD1344" s="370">
        <f t="shared" si="2207"/>
        <v>0.49451069468105247</v>
      </c>
      <c r="AE1344" s="370">
        <f t="shared" si="2207"/>
        <v>0.44648013526069574</v>
      </c>
      <c r="AF1344" s="370">
        <f t="shared" si="2207"/>
        <v>0.45992099476414033</v>
      </c>
      <c r="AG1344" s="370">
        <f t="shared" ref="AG1344:AH1344" si="2208">AG174*100/AG$5</f>
        <v>0.38599925813732938</v>
      </c>
      <c r="AH1344" s="370">
        <f t="shared" si="2208"/>
        <v>0.3603217902467859</v>
      </c>
      <c r="AI1344" s="370">
        <f t="shared" ref="AI1344:AJ1344" si="2209">AI174*100/AI$5</f>
        <v>0.70042036269401431</v>
      </c>
      <c r="AJ1344" s="370">
        <f t="shared" si="2209"/>
        <v>0.4812176004824063</v>
      </c>
      <c r="AK1344" s="370">
        <f t="shared" ref="AK1344:AL1344" si="2210">AK174*100/AK$5</f>
        <v>0.32403876618196603</v>
      </c>
      <c r="AL1344" s="370">
        <f t="shared" si="2210"/>
        <v>0.34568636825968407</v>
      </c>
      <c r="AM1344" s="370">
        <f t="shared" ref="AM1344:AN1344" si="2211">AM174*100/AM$5</f>
        <v>0.39094734913515744</v>
      </c>
      <c r="AN1344" s="370">
        <f t="shared" si="2211"/>
        <v>0.66898032060088575</v>
      </c>
      <c r="AO1344" s="370">
        <f t="shared" ref="AO1344:AT1344" si="2212">AO174*100/AO$5</f>
        <v>0.50665419951809665</v>
      </c>
      <c r="AP1344" s="370">
        <f t="shared" si="2212"/>
        <v>0.32961413604042655</v>
      </c>
      <c r="AQ1344" s="370">
        <f t="shared" si="2212"/>
        <v>0.3889132561827322</v>
      </c>
      <c r="AR1344" s="370">
        <f t="shared" si="2212"/>
        <v>0.42769038075969573</v>
      </c>
      <c r="AS1344" s="370">
        <f t="shared" si="2212"/>
        <v>0.43505309176456602</v>
      </c>
      <c r="AT1344" s="370">
        <f t="shared" si="2212"/>
        <v>0.3572155899762855</v>
      </c>
      <c r="AU1344" s="370">
        <f t="shared" ref="AU1344:AV1344" si="2213">AU174*100/AU$5</f>
        <v>0.65279141150778486</v>
      </c>
      <c r="AV1344" s="370">
        <f t="shared" si="2213"/>
        <v>0.31534627357195577</v>
      </c>
      <c r="AW1344" s="370">
        <f t="shared" ref="AW1344:AX1344" si="2214">AW174*100/AW$5</f>
        <v>0.31283474212262302</v>
      </c>
      <c r="AX1344" s="370">
        <f t="shared" si="2214"/>
        <v>0.29237968581051776</v>
      </c>
      <c r="AY1344" s="370">
        <f t="shared" ref="AY1344:BA1344" si="2215">AY174*100/AY$5</f>
        <v>0.25779543755693307</v>
      </c>
      <c r="AZ1344" s="370">
        <f t="shared" si="2215"/>
        <v>0.49344210026309682</v>
      </c>
      <c r="BA1344" s="370">
        <f t="shared" si="2215"/>
        <v>0.35291391664311489</v>
      </c>
      <c r="BB1344" s="667"/>
    </row>
    <row r="1345" spans="1:54" s="325" customFormat="1" ht="13.8">
      <c r="A1345" s="329"/>
      <c r="B1345" s="329" t="s">
        <v>346</v>
      </c>
      <c r="C1345" s="370">
        <f t="shared" ref="C1345:AF1345" si="2216">C175*100/C$5</f>
        <v>0.1905025086572423</v>
      </c>
      <c r="D1345" s="370">
        <f t="shared" si="2216"/>
        <v>0.19771625457485195</v>
      </c>
      <c r="E1345" s="370">
        <f t="shared" si="2216"/>
        <v>0.19979107157309084</v>
      </c>
      <c r="F1345" s="370">
        <f t="shared" si="2216"/>
        <v>0.16700112213876608</v>
      </c>
      <c r="G1345" s="370">
        <f t="shared" si="2216"/>
        <v>0.26271389181512189</v>
      </c>
      <c r="H1345" s="370">
        <f t="shared" si="2216"/>
        <v>0.22923888126208558</v>
      </c>
      <c r="I1345" s="370">
        <f t="shared" si="2216"/>
        <v>0.1968559835110065</v>
      </c>
      <c r="J1345" s="370">
        <f t="shared" si="2216"/>
        <v>0.25198875624637784</v>
      </c>
      <c r="K1345" s="370">
        <f t="shared" si="2216"/>
        <v>0.56468424255526672</v>
      </c>
      <c r="L1345" s="370">
        <f t="shared" si="2216"/>
        <v>0.3555272201374518</v>
      </c>
      <c r="M1345" s="370">
        <f t="shared" si="2216"/>
        <v>0.3043773496280589</v>
      </c>
      <c r="N1345" s="370">
        <f t="shared" si="2216"/>
        <v>0.24968661419352203</v>
      </c>
      <c r="O1345" s="370">
        <f t="shared" si="2216"/>
        <v>0.21724163690362022</v>
      </c>
      <c r="P1345" s="370">
        <f t="shared" si="2216"/>
        <v>0.47066991226954319</v>
      </c>
      <c r="Q1345" s="370">
        <f t="shared" si="2216"/>
        <v>0.49536017090593498</v>
      </c>
      <c r="R1345" s="370">
        <f t="shared" si="2216"/>
        <v>0.30964237762882763</v>
      </c>
      <c r="S1345" s="370">
        <f t="shared" si="2216"/>
        <v>0.39106620706599449</v>
      </c>
      <c r="T1345" s="370">
        <f t="shared" si="2216"/>
        <v>0.54634682349426045</v>
      </c>
      <c r="U1345" s="370">
        <f t="shared" si="2216"/>
        <v>0.3312422146599831</v>
      </c>
      <c r="V1345" s="370">
        <f t="shared" si="2216"/>
        <v>0.4184721165686715</v>
      </c>
      <c r="W1345" s="370">
        <f t="shared" si="2216"/>
        <v>0.81773483628556087</v>
      </c>
      <c r="X1345" s="370">
        <f t="shared" si="2216"/>
        <v>0.2233589630849678</v>
      </c>
      <c r="Y1345" s="370">
        <f t="shared" si="2216"/>
        <v>0.37870223609261144</v>
      </c>
      <c r="Z1345" s="370">
        <f t="shared" si="2216"/>
        <v>0.36181617531136684</v>
      </c>
      <c r="AA1345" s="370">
        <f t="shared" si="2216"/>
        <v>0.22403451132124771</v>
      </c>
      <c r="AB1345" s="370">
        <f t="shared" si="2216"/>
        <v>0.72766699078451091</v>
      </c>
      <c r="AC1345" s="370">
        <f t="shared" si="2216"/>
        <v>0.56935097381880007</v>
      </c>
      <c r="AD1345" s="370">
        <f t="shared" si="2216"/>
        <v>0.4021533733080524</v>
      </c>
      <c r="AE1345" s="370">
        <f t="shared" si="2216"/>
        <v>0.31848075337905363</v>
      </c>
      <c r="AF1345" s="370">
        <f t="shared" si="2216"/>
        <v>0.50218666421790881</v>
      </c>
      <c r="AG1345" s="370">
        <f t="shared" ref="AG1345:AH1345" si="2217">AG175*100/AG$5</f>
        <v>0.38652012460614121</v>
      </c>
      <c r="AH1345" s="370">
        <f t="shared" si="2217"/>
        <v>0.21866514443285093</v>
      </c>
      <c r="AI1345" s="370">
        <f t="shared" ref="AI1345:AJ1345" si="2218">AI175*100/AI$5</f>
        <v>0.95984261848001839</v>
      </c>
      <c r="AJ1345" s="370">
        <f t="shared" si="2218"/>
        <v>0.18378413037362354</v>
      </c>
      <c r="AK1345" s="370">
        <f t="shared" ref="AK1345:AL1345" si="2219">AK175*100/AK$5</f>
        <v>0.2190135737754238</v>
      </c>
      <c r="AL1345" s="370">
        <f t="shared" si="2219"/>
        <v>0.25160382726802649</v>
      </c>
      <c r="AM1345" s="370">
        <f t="shared" ref="AM1345:AN1345" si="2220">AM175*100/AM$5</f>
        <v>0.32938083746032948</v>
      </c>
      <c r="AN1345" s="370">
        <f t="shared" si="2220"/>
        <v>0.75878483345122127</v>
      </c>
      <c r="AO1345" s="370">
        <f t="shared" ref="AO1345:AT1345" si="2221">AO175*100/AO$5</f>
        <v>0.49124655267123474</v>
      </c>
      <c r="AP1345" s="370">
        <f t="shared" si="2221"/>
        <v>0.26415143008823522</v>
      </c>
      <c r="AQ1345" s="370">
        <f t="shared" si="2221"/>
        <v>0.3092884375316306</v>
      </c>
      <c r="AR1345" s="370">
        <f t="shared" si="2221"/>
        <v>0.27446444782677043</v>
      </c>
      <c r="AS1345" s="370">
        <f t="shared" si="2221"/>
        <v>0.25517877376885356</v>
      </c>
      <c r="AT1345" s="370">
        <f t="shared" si="2221"/>
        <v>0.19877101948831191</v>
      </c>
      <c r="AU1345" s="370">
        <f t="shared" ref="AU1345:AV1345" si="2222">AU175*100/AU$5</f>
        <v>0.87440710813573097</v>
      </c>
      <c r="AV1345" s="370">
        <f t="shared" si="2222"/>
        <v>0.25163870371208141</v>
      </c>
      <c r="AW1345" s="370">
        <f t="shared" ref="AW1345:AX1345" si="2223">AW175*100/AW$5</f>
        <v>0.2215263710507058</v>
      </c>
      <c r="AX1345" s="370">
        <f t="shared" si="2223"/>
        <v>0.32752262433394058</v>
      </c>
      <c r="AY1345" s="370">
        <f t="shared" ref="AY1345:BA1345" si="2224">AY175*100/AY$5</f>
        <v>0.13149258999400457</v>
      </c>
      <c r="AZ1345" s="370">
        <f t="shared" si="2224"/>
        <v>0.6269270966796382</v>
      </c>
      <c r="BA1345" s="370">
        <f t="shared" si="2224"/>
        <v>0.38109819454373162</v>
      </c>
      <c r="BB1345" s="667"/>
    </row>
    <row r="1346" spans="1:54" s="325" customFormat="1" ht="13.8">
      <c r="A1346" s="327"/>
      <c r="B1346" s="327" t="s">
        <v>347</v>
      </c>
      <c r="C1346" s="370">
        <f t="shared" ref="C1346:AF1346" si="2225">C176*100/C$5</f>
        <v>5.3195623450979716E-2</v>
      </c>
      <c r="D1346" s="370">
        <f t="shared" si="2225"/>
        <v>2.458000900549542E-2</v>
      </c>
      <c r="E1346" s="370">
        <f t="shared" si="2225"/>
        <v>4.7476952419739524E-2</v>
      </c>
      <c r="F1346" s="370">
        <f t="shared" si="2225"/>
        <v>4.063054121000631E-2</v>
      </c>
      <c r="G1346" s="370">
        <f t="shared" si="2225"/>
        <v>3.7826363311311707E-2</v>
      </c>
      <c r="H1346" s="370">
        <f t="shared" si="2225"/>
        <v>3.4094165839674812E-2</v>
      </c>
      <c r="I1346" s="370">
        <f t="shared" si="2225"/>
        <v>4.2926257925592272E-2</v>
      </c>
      <c r="J1346" s="370">
        <f t="shared" si="2225"/>
        <v>4.497063778430798E-2</v>
      </c>
      <c r="K1346" s="370">
        <f t="shared" si="2225"/>
        <v>6.2306738269716763E-2</v>
      </c>
      <c r="L1346" s="370">
        <f t="shared" si="2225"/>
        <v>5.3098807579583872E-2</v>
      </c>
      <c r="M1346" s="370">
        <f t="shared" si="2225"/>
        <v>5.3353256420685745E-2</v>
      </c>
      <c r="N1346" s="370">
        <f t="shared" si="2225"/>
        <v>4.901305133572785E-2</v>
      </c>
      <c r="O1346" s="370">
        <f t="shared" si="2225"/>
        <v>5.7419629679730105E-2</v>
      </c>
      <c r="P1346" s="370">
        <f t="shared" si="2225"/>
        <v>7.7575370790005316E-2</v>
      </c>
      <c r="Q1346" s="370">
        <f t="shared" si="2225"/>
        <v>0.1037411972721406</v>
      </c>
      <c r="R1346" s="370">
        <f t="shared" si="2225"/>
        <v>5.921361190850561E-2</v>
      </c>
      <c r="S1346" s="370">
        <f t="shared" si="2225"/>
        <v>5.9150929990484248E-2</v>
      </c>
      <c r="T1346" s="370">
        <f t="shared" si="2225"/>
        <v>6.2614570582009366E-2</v>
      </c>
      <c r="U1346" s="370">
        <f t="shared" si="2225"/>
        <v>7.9356200386720602E-2</v>
      </c>
      <c r="V1346" s="370">
        <f t="shared" si="2225"/>
        <v>8.0315377599952928E-2</v>
      </c>
      <c r="W1346" s="370">
        <f t="shared" si="2225"/>
        <v>7.4031132581857215E-2</v>
      </c>
      <c r="X1346" s="370">
        <f t="shared" si="2225"/>
        <v>5.9976017865408023E-2</v>
      </c>
      <c r="Y1346" s="370">
        <f t="shared" si="2225"/>
        <v>6.349451803326317E-2</v>
      </c>
      <c r="Z1346" s="370">
        <f t="shared" si="2225"/>
        <v>8.0635438788474553E-2</v>
      </c>
      <c r="AA1346" s="370">
        <f t="shared" si="2225"/>
        <v>7.473111490722939E-2</v>
      </c>
      <c r="AB1346" s="370">
        <f t="shared" si="2225"/>
        <v>7.3515310362462435E-2</v>
      </c>
      <c r="AC1346" s="370">
        <f t="shared" si="2225"/>
        <v>7.9964374598780488E-2</v>
      </c>
      <c r="AD1346" s="370">
        <f t="shared" si="2225"/>
        <v>7.2867239659027846E-2</v>
      </c>
      <c r="AE1346" s="370">
        <f t="shared" si="2225"/>
        <v>5.2587365392704227E-2</v>
      </c>
      <c r="AF1346" s="370">
        <f t="shared" si="2225"/>
        <v>9.2853289343148043E-2</v>
      </c>
      <c r="AG1346" s="370">
        <f t="shared" ref="AG1346:AH1346" si="2226">AG176*100/AG$5</f>
        <v>6.9535673586377716E-2</v>
      </c>
      <c r="AH1346" s="370">
        <f t="shared" si="2226"/>
        <v>7.4006141963899971E-2</v>
      </c>
      <c r="AI1346" s="370">
        <f t="shared" ref="AI1346:AJ1346" si="2227">AI176*100/AI$5</f>
        <v>7.8832801073830588E-2</v>
      </c>
      <c r="AJ1346" s="370">
        <f t="shared" si="2227"/>
        <v>5.6914724811902233E-2</v>
      </c>
      <c r="AK1346" s="370">
        <f t="shared" ref="AK1346:AL1346" si="2228">AK176*100/AK$5</f>
        <v>5.7091616651422754E-2</v>
      </c>
      <c r="AL1346" s="370">
        <f t="shared" si="2228"/>
        <v>0.16474591625760923</v>
      </c>
      <c r="AM1346" s="370">
        <f t="shared" ref="AM1346:AN1346" si="2229">AM176*100/AM$5</f>
        <v>5.3295829684775753E-2</v>
      </c>
      <c r="AN1346" s="370">
        <f t="shared" si="2229"/>
        <v>4.0062859075115614E-2</v>
      </c>
      <c r="AO1346" s="370">
        <f t="shared" ref="AO1346:AT1346" si="2230">AO176*100/AO$5</f>
        <v>4.5270980666752697E-2</v>
      </c>
      <c r="AP1346" s="370">
        <f t="shared" si="2230"/>
        <v>3.7088561838728197E-2</v>
      </c>
      <c r="AQ1346" s="370">
        <f t="shared" si="2230"/>
        <v>4.4907048146023823E-2</v>
      </c>
      <c r="AR1346" s="370">
        <f t="shared" si="2230"/>
        <v>4.1434101359629397E-2</v>
      </c>
      <c r="AS1346" s="370">
        <f t="shared" si="2230"/>
        <v>5.7363027635461326E-2</v>
      </c>
      <c r="AT1346" s="370">
        <f t="shared" si="2230"/>
        <v>3.8609713692310539E-2</v>
      </c>
      <c r="AU1346" s="370">
        <f t="shared" ref="AU1346:AV1346" si="2231">AU176*100/AU$5</f>
        <v>6.2063171081188931E-2</v>
      </c>
      <c r="AV1346" s="370">
        <f t="shared" si="2231"/>
        <v>6.5194906121194357E-2</v>
      </c>
      <c r="AW1346" s="370">
        <f t="shared" ref="AW1346:AX1346" si="2232">AW176*100/AW$5</f>
        <v>5.4917593780822789E-2</v>
      </c>
      <c r="AX1346" s="370">
        <f t="shared" si="2232"/>
        <v>4.5696065835121223E-2</v>
      </c>
      <c r="AY1346" s="370">
        <f t="shared" ref="AY1346:BA1346" si="2233">AY176*100/AY$5</f>
        <v>3.2600757702394942E-2</v>
      </c>
      <c r="AZ1346" s="370">
        <f t="shared" si="2233"/>
        <v>4.9700541841256343E-2</v>
      </c>
      <c r="BA1346" s="370">
        <f t="shared" si="2233"/>
        <v>4.0860708882645341E-2</v>
      </c>
      <c r="BB1346" s="667"/>
    </row>
    <row r="1347" spans="1:54" s="325" customFormat="1" ht="13.8">
      <c r="A1347" s="329"/>
      <c r="B1347" s="329" t="s">
        <v>348</v>
      </c>
      <c r="C1347" s="370">
        <f t="shared" ref="C1347:AF1347" si="2234">C177*100/C$5</f>
        <v>9.1969706128723055E-3</v>
      </c>
      <c r="D1347" s="370">
        <f t="shared" si="2234"/>
        <v>9.3843116693485152E-3</v>
      </c>
      <c r="E1347" s="370">
        <f t="shared" si="2234"/>
        <v>1.1151303042813919E-2</v>
      </c>
      <c r="F1347" s="370">
        <f t="shared" si="2234"/>
        <v>1.2597067402708649E-2</v>
      </c>
      <c r="G1347" s="370">
        <f t="shared" si="2234"/>
        <v>1.3607137535251914E-2</v>
      </c>
      <c r="H1347" s="370">
        <f t="shared" si="2234"/>
        <v>9.7463662177178795E-3</v>
      </c>
      <c r="I1347" s="370">
        <f t="shared" si="2234"/>
        <v>9.0720442007695013E-3</v>
      </c>
      <c r="J1347" s="370">
        <f t="shared" si="2234"/>
        <v>1.6193806306758107E-2</v>
      </c>
      <c r="K1347" s="370">
        <f t="shared" si="2234"/>
        <v>1.659682008066133E-2</v>
      </c>
      <c r="L1347" s="370">
        <f t="shared" si="2234"/>
        <v>1.2778029375018908E-2</v>
      </c>
      <c r="M1347" s="370">
        <f t="shared" si="2234"/>
        <v>1.6465478656144644E-2</v>
      </c>
      <c r="N1347" s="370">
        <f t="shared" si="2234"/>
        <v>1.4086253194402293E-2</v>
      </c>
      <c r="O1347" s="370">
        <f t="shared" si="2234"/>
        <v>9.44879982071508E-3</v>
      </c>
      <c r="P1347" s="370">
        <f t="shared" si="2234"/>
        <v>1.0219768136315321E-2</v>
      </c>
      <c r="Q1347" s="370">
        <f t="shared" si="2234"/>
        <v>1.5334599752785213E-2</v>
      </c>
      <c r="R1347" s="370">
        <f t="shared" si="2234"/>
        <v>1.2356110052913736E-2</v>
      </c>
      <c r="S1347" s="370">
        <f t="shared" si="2234"/>
        <v>1.2669697895097212E-2</v>
      </c>
      <c r="T1347" s="370">
        <f t="shared" si="2234"/>
        <v>9.306468117795395E-3</v>
      </c>
      <c r="U1347" s="370">
        <f t="shared" si="2234"/>
        <v>9.8099458657966015E-3</v>
      </c>
      <c r="V1347" s="370">
        <f t="shared" si="2234"/>
        <v>1.9374876542950448E-2</v>
      </c>
      <c r="W1347" s="370">
        <f t="shared" si="2234"/>
        <v>2.0526033279656467E-2</v>
      </c>
      <c r="X1347" s="370">
        <f t="shared" si="2234"/>
        <v>1.9068237404105588E-2</v>
      </c>
      <c r="Y1347" s="370">
        <f t="shared" si="2234"/>
        <v>2.0227650886365509E-2</v>
      </c>
      <c r="Z1347" s="370">
        <f t="shared" si="2234"/>
        <v>1.4049763055151116E-2</v>
      </c>
      <c r="AA1347" s="370">
        <f t="shared" si="2234"/>
        <v>1.9099716402963512E-2</v>
      </c>
      <c r="AB1347" s="370">
        <f t="shared" si="2234"/>
        <v>2.8093951557279697E-2</v>
      </c>
      <c r="AC1347" s="370">
        <f t="shared" si="2234"/>
        <v>2.0511594641538677E-2</v>
      </c>
      <c r="AD1347" s="370">
        <f t="shared" si="2234"/>
        <v>2.8954401229399067E-2</v>
      </c>
      <c r="AE1347" s="370">
        <f t="shared" si="2234"/>
        <v>2.195739319620409E-2</v>
      </c>
      <c r="AF1347" s="370">
        <f t="shared" si="2234"/>
        <v>2.3777001244603031E-2</v>
      </c>
      <c r="AG1347" s="370">
        <f t="shared" ref="AG1347:AH1347" si="2235">AG177*100/AG$5</f>
        <v>1.558878931658227E-2</v>
      </c>
      <c r="AH1347" s="370">
        <f t="shared" si="2235"/>
        <v>2.1562379613296462E-2</v>
      </c>
      <c r="AI1347" s="370">
        <f t="shared" ref="AI1347:AJ1347" si="2236">AI177*100/AI$5</f>
        <v>2.2529294000579212E-2</v>
      </c>
      <c r="AJ1347" s="370">
        <f t="shared" si="2236"/>
        <v>1.9055626218668534E-2</v>
      </c>
      <c r="AK1347" s="370">
        <f t="shared" ref="AK1347:AL1347" si="2237">AK177*100/AK$5</f>
        <v>1.5159480462391434E-2</v>
      </c>
      <c r="AL1347" s="370">
        <f t="shared" si="2237"/>
        <v>1.2216930473895139E-2</v>
      </c>
      <c r="AM1347" s="370">
        <f t="shared" ref="AM1347:AN1347" si="2238">AM177*100/AM$5</f>
        <v>8.1594172099169575E-3</v>
      </c>
      <c r="AN1347" s="370">
        <f t="shared" si="2238"/>
        <v>1.4211901078634286E-2</v>
      </c>
      <c r="AO1347" s="370">
        <f t="shared" ref="AO1347:AT1347" si="2239">AO177*100/AO$5</f>
        <v>1.1353002939793121E-2</v>
      </c>
      <c r="AP1347" s="370">
        <f t="shared" si="2239"/>
        <v>8.7841330670672037E-3</v>
      </c>
      <c r="AQ1347" s="370">
        <f t="shared" si="2239"/>
        <v>1.3428253314889166E-2</v>
      </c>
      <c r="AR1347" s="370">
        <f t="shared" si="2239"/>
        <v>1.4844788075148914E-2</v>
      </c>
      <c r="AS1347" s="370">
        <f t="shared" si="2239"/>
        <v>9.7669312938848396E-3</v>
      </c>
      <c r="AT1347" s="370">
        <f t="shared" si="2239"/>
        <v>7.5401707646709348E-3</v>
      </c>
      <c r="AU1347" s="370">
        <f t="shared" ref="AU1347:AV1347" si="2240">AU177*100/AU$5</f>
        <v>1.2695504882044616E-2</v>
      </c>
      <c r="AV1347" s="370">
        <f t="shared" si="2240"/>
        <v>8.0564047488167929E-3</v>
      </c>
      <c r="AW1347" s="370">
        <f t="shared" ref="AW1347:AX1347" si="2241">AW177*100/AW$5</f>
        <v>7.3908409252404841E-3</v>
      </c>
      <c r="AX1347" s="370">
        <f t="shared" si="2241"/>
        <v>1.0894652467416794E-2</v>
      </c>
      <c r="AY1347" s="370">
        <f t="shared" ref="AY1347:BA1347" si="2242">AY177*100/AY$5</f>
        <v>4.0715106365348122E-3</v>
      </c>
      <c r="AZ1347" s="370">
        <f t="shared" si="2242"/>
        <v>9.9772908185065731E-3</v>
      </c>
      <c r="BA1347" s="370">
        <f t="shared" si="2242"/>
        <v>1.0650280128343667E-2</v>
      </c>
      <c r="BB1347" s="667"/>
    </row>
    <row r="1348" spans="1:54" s="325" customFormat="1" ht="13.8">
      <c r="A1348" s="327"/>
      <c r="B1348" s="327" t="s">
        <v>349</v>
      </c>
      <c r="C1348" s="370">
        <f t="shared" ref="C1348:AF1348" si="2243">C178*100/C$5</f>
        <v>2.2782148377792555</v>
      </c>
      <c r="D1348" s="370">
        <f t="shared" si="2243"/>
        <v>4.7167358436797526</v>
      </c>
      <c r="E1348" s="370">
        <f t="shared" si="2243"/>
        <v>0.93521764248027361</v>
      </c>
      <c r="F1348" s="370">
        <f t="shared" si="2243"/>
        <v>1.6842878977773974</v>
      </c>
      <c r="G1348" s="370">
        <f t="shared" si="2243"/>
        <v>4.9416834321637975</v>
      </c>
      <c r="H1348" s="370">
        <f t="shared" si="2243"/>
        <v>2.2943453322333345</v>
      </c>
      <c r="I1348" s="370">
        <f t="shared" si="2243"/>
        <v>6.8996215187413314</v>
      </c>
      <c r="J1348" s="370">
        <f t="shared" si="2243"/>
        <v>4.4885656773734235</v>
      </c>
      <c r="K1348" s="370">
        <f t="shared" si="2243"/>
        <v>5.8119866707524395</v>
      </c>
      <c r="L1348" s="370">
        <f t="shared" si="2243"/>
        <v>3.1615463492537947</v>
      </c>
      <c r="M1348" s="370">
        <f t="shared" si="2243"/>
        <v>3.5470129834766579</v>
      </c>
      <c r="N1348" s="370">
        <f t="shared" si="2243"/>
        <v>3.7377006346812442</v>
      </c>
      <c r="O1348" s="370">
        <f t="shared" si="2243"/>
        <v>1.5433039707167966</v>
      </c>
      <c r="P1348" s="370">
        <f t="shared" si="2243"/>
        <v>2.5436873527135209</v>
      </c>
      <c r="Q1348" s="370">
        <f t="shared" si="2243"/>
        <v>1.8103729059066533</v>
      </c>
      <c r="R1348" s="370">
        <f t="shared" si="2243"/>
        <v>1.6454945010959521</v>
      </c>
      <c r="S1348" s="370">
        <f t="shared" si="2243"/>
        <v>3.2336226825331846</v>
      </c>
      <c r="T1348" s="370">
        <f t="shared" si="2243"/>
        <v>3.3016736540010263</v>
      </c>
      <c r="U1348" s="370">
        <f t="shared" si="2243"/>
        <v>2.9032430428698812</v>
      </c>
      <c r="V1348" s="370">
        <f t="shared" si="2243"/>
        <v>4.9880010254815348</v>
      </c>
      <c r="W1348" s="370">
        <f t="shared" si="2243"/>
        <v>0.67302200751476104</v>
      </c>
      <c r="X1348" s="370">
        <f t="shared" si="2243"/>
        <v>3.5998846805946143</v>
      </c>
      <c r="Y1348" s="370">
        <f t="shared" si="2243"/>
        <v>3.9154171796797237</v>
      </c>
      <c r="Z1348" s="370">
        <f t="shared" si="2243"/>
        <v>2.5992061652029559</v>
      </c>
      <c r="AA1348" s="370">
        <f t="shared" si="2243"/>
        <v>4.951631258730874</v>
      </c>
      <c r="AB1348" s="370">
        <f t="shared" si="2243"/>
        <v>2.8187317683712574</v>
      </c>
      <c r="AC1348" s="370">
        <f t="shared" si="2243"/>
        <v>3.3118514220279875</v>
      </c>
      <c r="AD1348" s="370">
        <f t="shared" si="2243"/>
        <v>6.2732798198250226</v>
      </c>
      <c r="AE1348" s="370">
        <f t="shared" si="2243"/>
        <v>3.811598470630114</v>
      </c>
      <c r="AF1348" s="370">
        <f t="shared" si="2243"/>
        <v>5.424517859807521</v>
      </c>
      <c r="AG1348" s="370">
        <f t="shared" ref="AG1348:AH1348" si="2244">AG178*100/AG$5</f>
        <v>2.7444826289172415</v>
      </c>
      <c r="AH1348" s="370">
        <f t="shared" si="2244"/>
        <v>7.4078666423358799</v>
      </c>
      <c r="AI1348" s="370">
        <f t="shared" ref="AI1348:AJ1348" si="2245">AI178*100/AI$5</f>
        <v>6.2507151373971288</v>
      </c>
      <c r="AJ1348" s="370">
        <f t="shared" si="2245"/>
        <v>3.834359419368945</v>
      </c>
      <c r="AK1348" s="370">
        <f t="shared" ref="AK1348:AL1348" si="2246">AK178*100/AK$5</f>
        <v>8.3811662355892391</v>
      </c>
      <c r="AL1348" s="370">
        <f t="shared" si="2246"/>
        <v>5.295978478720218</v>
      </c>
      <c r="AM1348" s="370">
        <f t="shared" ref="AM1348:AN1348" si="2247">AM178*100/AM$5</f>
        <v>3.4774694383465166</v>
      </c>
      <c r="AN1348" s="370">
        <f t="shared" si="2247"/>
        <v>7.0215775863618024</v>
      </c>
      <c r="AO1348" s="370">
        <f t="shared" ref="AO1348:AT1348" si="2248">AO178*100/AO$5</f>
        <v>5.2071499943234985</v>
      </c>
      <c r="AP1348" s="370">
        <f t="shared" si="2248"/>
        <v>7.6511890474409414</v>
      </c>
      <c r="AQ1348" s="370">
        <f t="shared" si="2248"/>
        <v>9.1637369681838123</v>
      </c>
      <c r="AR1348" s="370">
        <f t="shared" si="2248"/>
        <v>3.7293244381320663</v>
      </c>
      <c r="AS1348" s="370">
        <f t="shared" si="2248"/>
        <v>5.4338109928934957</v>
      </c>
      <c r="AT1348" s="370">
        <f t="shared" si="2248"/>
        <v>4.4956585110519045</v>
      </c>
      <c r="AU1348" s="370">
        <f t="shared" ref="AU1348:AV1348" si="2249">AU178*100/AU$5</f>
        <v>2.9470408865974869</v>
      </c>
      <c r="AV1348" s="370">
        <f t="shared" si="2249"/>
        <v>13.689566893877938</v>
      </c>
      <c r="AW1348" s="370">
        <f t="shared" ref="AW1348:AX1348" si="2250">AW178*100/AW$5</f>
        <v>6.6761167792637535</v>
      </c>
      <c r="AX1348" s="370">
        <f t="shared" si="2250"/>
        <v>2.2457669664574484</v>
      </c>
      <c r="AY1348" s="370">
        <f t="shared" ref="AY1348:BA1348" si="2251">AY178*100/AY$5</f>
        <v>5.7859033406171321</v>
      </c>
      <c r="AZ1348" s="370">
        <f t="shared" si="2251"/>
        <v>13.553994650065116</v>
      </c>
      <c r="BA1348" s="370">
        <f t="shared" si="2251"/>
        <v>10.788499983375173</v>
      </c>
      <c r="BB1348" s="667"/>
    </row>
    <row r="1349" spans="1:54" s="325" customFormat="1" ht="13.8">
      <c r="A1349" s="329"/>
      <c r="B1349" s="329" t="s">
        <v>350</v>
      </c>
      <c r="C1349" s="370">
        <f t="shared" ref="C1349:AF1349" si="2252">C179*100/C$5</f>
        <v>0.30164336479589637</v>
      </c>
      <c r="D1349" s="370">
        <f t="shared" si="2252"/>
        <v>0.35768002596613213</v>
      </c>
      <c r="E1349" s="370">
        <f t="shared" si="2252"/>
        <v>0.29243266608262186</v>
      </c>
      <c r="F1349" s="370">
        <f t="shared" si="2252"/>
        <v>0.1645216993483917</v>
      </c>
      <c r="G1349" s="370">
        <f t="shared" si="2252"/>
        <v>0.3494963695195682</v>
      </c>
      <c r="H1349" s="370">
        <f t="shared" si="2252"/>
        <v>0.26557942147164332</v>
      </c>
      <c r="I1349" s="370">
        <f t="shared" si="2252"/>
        <v>0.32261074255419347</v>
      </c>
      <c r="J1349" s="370">
        <f t="shared" si="2252"/>
        <v>0.22120593524884666</v>
      </c>
      <c r="K1349" s="370">
        <f t="shared" si="2252"/>
        <v>0.10209202328577016</v>
      </c>
      <c r="L1349" s="370">
        <f t="shared" si="2252"/>
        <v>0.16494042864644548</v>
      </c>
      <c r="M1349" s="370">
        <f t="shared" si="2252"/>
        <v>0.20022362417523693</v>
      </c>
      <c r="N1349" s="370">
        <f t="shared" si="2252"/>
        <v>0.14072922355417053</v>
      </c>
      <c r="O1349" s="370">
        <f t="shared" si="2252"/>
        <v>0.20258388333558786</v>
      </c>
      <c r="P1349" s="370">
        <f t="shared" si="2252"/>
        <v>8.4647277854797365E-2</v>
      </c>
      <c r="Q1349" s="370">
        <f t="shared" si="2252"/>
        <v>0.27966425723285326</v>
      </c>
      <c r="R1349" s="370">
        <f t="shared" si="2252"/>
        <v>0.19008396063795813</v>
      </c>
      <c r="S1349" s="370">
        <f t="shared" si="2252"/>
        <v>9.5273047393527363E-2</v>
      </c>
      <c r="T1349" s="370">
        <f t="shared" si="2252"/>
        <v>0.24572341258389596</v>
      </c>
      <c r="U1349" s="370">
        <f t="shared" si="2252"/>
        <v>0.11596608346886365</v>
      </c>
      <c r="V1349" s="370">
        <f t="shared" si="2252"/>
        <v>0.20518036286916283</v>
      </c>
      <c r="W1349" s="370">
        <f t="shared" si="2252"/>
        <v>0.17026301663982824</v>
      </c>
      <c r="X1349" s="370">
        <f t="shared" si="2252"/>
        <v>0.17930761203209916</v>
      </c>
      <c r="Y1349" s="370">
        <f t="shared" si="2252"/>
        <v>0.25046361541534434</v>
      </c>
      <c r="Z1349" s="370">
        <f t="shared" si="2252"/>
        <v>0.2221531841492706</v>
      </c>
      <c r="AA1349" s="370">
        <f t="shared" si="2252"/>
        <v>0.27517886626307103</v>
      </c>
      <c r="AB1349" s="370">
        <f t="shared" si="2252"/>
        <v>0.15884858537701413</v>
      </c>
      <c r="AC1349" s="370">
        <f t="shared" si="2252"/>
        <v>0.28315253956289482</v>
      </c>
      <c r="AD1349" s="370">
        <f t="shared" si="2252"/>
        <v>0.1046689573528138</v>
      </c>
      <c r="AE1349" s="370">
        <f t="shared" si="2252"/>
        <v>0.20613143451158203</v>
      </c>
      <c r="AF1349" s="370">
        <f t="shared" si="2252"/>
        <v>0.16455324654454581</v>
      </c>
      <c r="AG1349" s="370">
        <f t="shared" ref="AG1349:AH1349" si="2253">AG179*100/AG$5</f>
        <v>0.24495605933264356</v>
      </c>
      <c r="AH1349" s="370">
        <f t="shared" si="2253"/>
        <v>0.19226780085563266</v>
      </c>
      <c r="AI1349" s="370">
        <f t="shared" ref="AI1349:AJ1349" si="2254">AI179*100/AI$5</f>
        <v>0.11304102856682915</v>
      </c>
      <c r="AJ1349" s="370">
        <f t="shared" si="2254"/>
        <v>0.36504672230621343</v>
      </c>
      <c r="AK1349" s="370">
        <f t="shared" ref="AK1349:AL1349" si="2255">AK179*100/AK$5</f>
        <v>0.35494228290864055</v>
      </c>
      <c r="AL1349" s="370">
        <f t="shared" si="2255"/>
        <v>0.20813428395393446</v>
      </c>
      <c r="AM1349" s="370">
        <f t="shared" ref="AM1349:AN1349" si="2256">AM179*100/AM$5</f>
        <v>0.25624278865143751</v>
      </c>
      <c r="AN1349" s="370">
        <f t="shared" si="2256"/>
        <v>0.14701966633069949</v>
      </c>
      <c r="AO1349" s="370">
        <f t="shared" ref="AO1349:AT1349" si="2257">AO179*100/AO$5</f>
        <v>0.18524433989339459</v>
      </c>
      <c r="AP1349" s="370">
        <f t="shared" si="2257"/>
        <v>0.27401615095323528</v>
      </c>
      <c r="AQ1349" s="370">
        <f t="shared" si="2257"/>
        <v>0.23087823475825772</v>
      </c>
      <c r="AR1349" s="370">
        <f t="shared" si="2257"/>
        <v>0.49691742686935825</v>
      </c>
      <c r="AS1349" s="370">
        <f t="shared" si="2257"/>
        <v>0.39779012563246191</v>
      </c>
      <c r="AT1349" s="370">
        <f t="shared" si="2257"/>
        <v>0.80269157167117455</v>
      </c>
      <c r="AU1349" s="370">
        <f t="shared" ref="AU1349:AV1349" si="2258">AU179*100/AU$5</f>
        <v>0.61036081163676037</v>
      </c>
      <c r="AV1349" s="370">
        <f t="shared" si="2258"/>
        <v>0.42915848373504839</v>
      </c>
      <c r="AW1349" s="370">
        <f t="shared" ref="AW1349:AX1349" si="2259">AW179*100/AW$5</f>
        <v>0.41849393884758562</v>
      </c>
      <c r="AX1349" s="370">
        <f t="shared" si="2259"/>
        <v>0.34651142299188331</v>
      </c>
      <c r="AY1349" s="370">
        <f t="shared" ref="AY1349:BA1349" si="2260">AY179*100/AY$5</f>
        <v>0.41970966688448297</v>
      </c>
      <c r="AZ1349" s="370">
        <f t="shared" si="2260"/>
        <v>0.63696635824857029</v>
      </c>
      <c r="BA1349" s="370">
        <f t="shared" si="2260"/>
        <v>0.48760099582716832</v>
      </c>
      <c r="BB1349" s="667"/>
    </row>
    <row r="1350" spans="1:54" s="325" customFormat="1" ht="13.8">
      <c r="A1350" s="327"/>
      <c r="B1350" s="327" t="s">
        <v>351</v>
      </c>
      <c r="C1350" s="370">
        <f t="shared" ref="C1350:AF1350" si="2261">C180*100/C$5</f>
        <v>3.406765170683685E-2</v>
      </c>
      <c r="D1350" s="370">
        <f t="shared" si="2261"/>
        <v>3.8527334605811557E-2</v>
      </c>
      <c r="E1350" s="370">
        <f t="shared" si="2261"/>
        <v>4.4194963564329406E-2</v>
      </c>
      <c r="F1350" s="370">
        <f t="shared" si="2261"/>
        <v>2.5034172044747983E-2</v>
      </c>
      <c r="G1350" s="370">
        <f t="shared" si="2261"/>
        <v>4.7070342615151327E-2</v>
      </c>
      <c r="H1350" s="370">
        <f t="shared" si="2261"/>
        <v>1.503621554034543E-2</v>
      </c>
      <c r="I1350" s="370">
        <f t="shared" si="2261"/>
        <v>1.9729852225250744E-2</v>
      </c>
      <c r="J1350" s="370">
        <f t="shared" si="2261"/>
        <v>3.2788810517512472E-2</v>
      </c>
      <c r="K1350" s="370">
        <f t="shared" si="2261"/>
        <v>3.5547799038012209E-2</v>
      </c>
      <c r="L1350" s="370">
        <f t="shared" si="2261"/>
        <v>3.1651585130347187E-2</v>
      </c>
      <c r="M1350" s="370">
        <f t="shared" si="2261"/>
        <v>3.1016366770877119E-2</v>
      </c>
      <c r="N1350" s="370">
        <f t="shared" si="2261"/>
        <v>1.8885355229088248E-2</v>
      </c>
      <c r="O1350" s="370">
        <f t="shared" si="2261"/>
        <v>2.9759681486611171E-2</v>
      </c>
      <c r="P1350" s="370">
        <f t="shared" si="2261"/>
        <v>2.2897455191491289E-2</v>
      </c>
      <c r="Q1350" s="370">
        <f t="shared" si="2261"/>
        <v>2.8848468664210706E-2</v>
      </c>
      <c r="R1350" s="370">
        <f t="shared" si="2261"/>
        <v>2.4016101229606977E-2</v>
      </c>
      <c r="S1350" s="370">
        <f t="shared" si="2261"/>
        <v>3.0422678836251663E-2</v>
      </c>
      <c r="T1350" s="370">
        <f t="shared" si="2261"/>
        <v>3.0776653336919861E-2</v>
      </c>
      <c r="U1350" s="370">
        <f t="shared" si="2261"/>
        <v>2.3126425572984329E-2</v>
      </c>
      <c r="V1350" s="370">
        <f t="shared" si="2261"/>
        <v>2.6561652874500394E-2</v>
      </c>
      <c r="W1350" s="370">
        <f t="shared" si="2261"/>
        <v>2.7869028448738592E-2</v>
      </c>
      <c r="X1350" s="370">
        <f t="shared" si="2261"/>
        <v>2.4610848710288118E-2</v>
      </c>
      <c r="Y1350" s="370">
        <f t="shared" si="2261"/>
        <v>1.9446660504652557E-2</v>
      </c>
      <c r="Z1350" s="370">
        <f t="shared" si="2261"/>
        <v>1.864027969693316E-2</v>
      </c>
      <c r="AA1350" s="370">
        <f t="shared" si="2261"/>
        <v>2.4897135519039756E-2</v>
      </c>
      <c r="AB1350" s="370">
        <f t="shared" si="2261"/>
        <v>2.7336928910526651E-2</v>
      </c>
      <c r="AC1350" s="370">
        <f t="shared" si="2261"/>
        <v>1.7157254916324645E-2</v>
      </c>
      <c r="AD1350" s="370">
        <f t="shared" si="2261"/>
        <v>1.5800601224907524E-2</v>
      </c>
      <c r="AE1350" s="370">
        <f t="shared" si="2261"/>
        <v>2.7279203037294846E-2</v>
      </c>
      <c r="AF1350" s="370">
        <f t="shared" si="2261"/>
        <v>2.03334355471088E-2</v>
      </c>
      <c r="AG1350" s="370">
        <f t="shared" ref="AG1350:AH1350" si="2262">AG180*100/AG$5</f>
        <v>1.890001186831454E-2</v>
      </c>
      <c r="AH1350" s="370">
        <f t="shared" si="2262"/>
        <v>2.5461544100330181E-2</v>
      </c>
      <c r="AI1350" s="370">
        <f t="shared" ref="AI1350:AJ1350" si="2263">AI180*100/AI$5</f>
        <v>2.9000054449081825E-2</v>
      </c>
      <c r="AJ1350" s="370">
        <f t="shared" si="2263"/>
        <v>2.4026659145277716E-2</v>
      </c>
      <c r="AK1350" s="370">
        <f t="shared" ref="AK1350:AL1350" si="2264">AK180*100/AK$5</f>
        <v>3.8424801377681117E-2</v>
      </c>
      <c r="AL1350" s="370">
        <f t="shared" si="2264"/>
        <v>6.8715160439549741E-2</v>
      </c>
      <c r="AM1350" s="370">
        <f t="shared" ref="AM1350:AN1350" si="2265">AM180*100/AM$5</f>
        <v>8.0555700817907402E-2</v>
      </c>
      <c r="AN1350" s="370">
        <f t="shared" si="2265"/>
        <v>0.10585415975810364</v>
      </c>
      <c r="AO1350" s="370">
        <f t="shared" ref="AO1350:AT1350" si="2266">AO180*100/AO$5</f>
        <v>4.2415101045251938E-2</v>
      </c>
      <c r="AP1350" s="370">
        <f t="shared" si="2266"/>
        <v>4.0469755916131049E-2</v>
      </c>
      <c r="AQ1350" s="370">
        <f t="shared" si="2266"/>
        <v>2.9218259725361854E-2</v>
      </c>
      <c r="AR1350" s="370">
        <f t="shared" si="2266"/>
        <v>3.2607470612243561E-2</v>
      </c>
      <c r="AS1350" s="370">
        <f t="shared" si="2266"/>
        <v>4.3597316500239576E-2</v>
      </c>
      <c r="AT1350" s="370">
        <f t="shared" si="2266"/>
        <v>3.5007935693115048E-2</v>
      </c>
      <c r="AU1350" s="370">
        <f t="shared" ref="AU1350:AV1350" si="2267">AU180*100/AU$5</f>
        <v>3.6672161317099702E-2</v>
      </c>
      <c r="AV1350" s="370">
        <f t="shared" si="2267"/>
        <v>4.3876419708940691E-2</v>
      </c>
      <c r="AW1350" s="370">
        <f t="shared" ref="AW1350:AX1350" si="2268">AW180*100/AW$5</f>
        <v>7.778611502932474E-2</v>
      </c>
      <c r="AX1350" s="370">
        <f t="shared" si="2268"/>
        <v>5.4268347243652926E-2</v>
      </c>
      <c r="AY1350" s="370">
        <f t="shared" ref="AY1350:BA1350" si="2269">AY180*100/AY$5</f>
        <v>0.10474104475536386</v>
      </c>
      <c r="AZ1350" s="370">
        <f t="shared" si="2269"/>
        <v>7.6471906025075226E-2</v>
      </c>
      <c r="BA1350" s="370">
        <f t="shared" si="2269"/>
        <v>0.13336228824125951</v>
      </c>
      <c r="BB1350" s="667"/>
    </row>
    <row r="1351" spans="1:54" s="325" customFormat="1" ht="13.8">
      <c r="A1351" s="329"/>
      <c r="B1351" s="329" t="s">
        <v>352</v>
      </c>
      <c r="C1351" s="370">
        <f t="shared" ref="C1351:AF1351" si="2270">C181*100/C$5</f>
        <v>9.1408388673477323E-2</v>
      </c>
      <c r="D1351" s="370">
        <f t="shared" si="2270"/>
        <v>6.1600688068062952E-2</v>
      </c>
      <c r="E1351" s="370">
        <f t="shared" si="2270"/>
        <v>6.6348388338347691E-2</v>
      </c>
      <c r="F1351" s="370">
        <f t="shared" si="2270"/>
        <v>8.7659592846785275E-2</v>
      </c>
      <c r="G1351" s="370">
        <f t="shared" si="2270"/>
        <v>8.315883781734118E-2</v>
      </c>
      <c r="H1351" s="370">
        <f t="shared" si="2270"/>
        <v>5.9528920801897679E-2</v>
      </c>
      <c r="I1351" s="370">
        <f t="shared" si="2270"/>
        <v>6.6933984652018871E-2</v>
      </c>
      <c r="J1351" s="370">
        <f t="shared" si="2270"/>
        <v>6.5395258351390276E-2</v>
      </c>
      <c r="K1351" s="370">
        <f t="shared" si="2270"/>
        <v>8.3101808347141121E-2</v>
      </c>
      <c r="L1351" s="370">
        <f t="shared" si="2270"/>
        <v>6.9308392546480649E-2</v>
      </c>
      <c r="M1351" s="370">
        <f t="shared" si="2270"/>
        <v>7.0031467359209523E-2</v>
      </c>
      <c r="N1351" s="370">
        <f t="shared" si="2270"/>
        <v>5.9499978004115675E-2</v>
      </c>
      <c r="O1351" s="370">
        <f t="shared" si="2270"/>
        <v>5.5844829709610924E-2</v>
      </c>
      <c r="P1351" s="370">
        <f t="shared" si="2270"/>
        <v>7.51174518711447E-2</v>
      </c>
      <c r="Q1351" s="370">
        <f t="shared" si="2270"/>
        <v>6.2309455459866041E-2</v>
      </c>
      <c r="R1351" s="370">
        <f t="shared" si="2270"/>
        <v>4.9685484790237627E-2</v>
      </c>
      <c r="S1351" s="370">
        <f t="shared" si="2270"/>
        <v>6.007516327158556E-2</v>
      </c>
      <c r="T1351" s="370">
        <f t="shared" si="2270"/>
        <v>6.7226986798285163E-2</v>
      </c>
      <c r="U1351" s="370">
        <f t="shared" si="2270"/>
        <v>6.7250309743822664E-2</v>
      </c>
      <c r="V1351" s="370">
        <f t="shared" si="2270"/>
        <v>8.6073204251545576E-2</v>
      </c>
      <c r="W1351" s="370">
        <f t="shared" si="2270"/>
        <v>7.4245840042941491E-2</v>
      </c>
      <c r="X1351" s="370">
        <f t="shared" si="2270"/>
        <v>6.212688195437438E-2</v>
      </c>
      <c r="Y1351" s="370">
        <f t="shared" si="2270"/>
        <v>5.3146395475566523E-2</v>
      </c>
      <c r="Z1351" s="370">
        <f t="shared" si="2270"/>
        <v>5.3463289777522231E-2</v>
      </c>
      <c r="AA1351" s="370">
        <f t="shared" si="2270"/>
        <v>7.2229488850292387E-2</v>
      </c>
      <c r="AB1351" s="370">
        <f t="shared" si="2270"/>
        <v>8.5375331828260154E-2</v>
      </c>
      <c r="AC1351" s="370">
        <f t="shared" si="2270"/>
        <v>6.0956449489234309E-2</v>
      </c>
      <c r="AD1351" s="370">
        <f t="shared" si="2270"/>
        <v>4.9767883553579279E-2</v>
      </c>
      <c r="AE1351" s="370">
        <f t="shared" si="2270"/>
        <v>6.6975962370468128E-2</v>
      </c>
      <c r="AF1351" s="370">
        <f t="shared" si="2270"/>
        <v>5.3047309673304004E-2</v>
      </c>
      <c r="AG1351" s="370">
        <f t="shared" ref="AG1351:AH1351" si="2271">AG181*100/AG$5</f>
        <v>5.978802967004225E-2</v>
      </c>
      <c r="AH1351" s="370">
        <f t="shared" si="2271"/>
        <v>6.7845462074386687E-2</v>
      </c>
      <c r="AI1351" s="370">
        <f t="shared" ref="AI1351:AJ1351" si="2272">AI181*100/AI$5</f>
        <v>5.6185139504071453E-2</v>
      </c>
      <c r="AJ1351" s="370">
        <f t="shared" si="2272"/>
        <v>6.0949186317556074E-2</v>
      </c>
      <c r="AK1351" s="370">
        <f t="shared" ref="AK1351:AL1351" si="2273">AK181*100/AK$5</f>
        <v>7.9928263311991862E-2</v>
      </c>
      <c r="AL1351" s="370">
        <f t="shared" si="2273"/>
        <v>5.7472337378855543E-2</v>
      </c>
      <c r="AM1351" s="370">
        <f t="shared" ref="AM1351:AN1351" si="2274">AM181*100/AM$5</f>
        <v>5.5038977906894375E-2</v>
      </c>
      <c r="AN1351" s="370">
        <f t="shared" si="2274"/>
        <v>6.12990331006611E-2</v>
      </c>
      <c r="AO1351" s="370">
        <f t="shared" ref="AO1351:AT1351" si="2275">AO181*100/AO$5</f>
        <v>7.1079670579574331E-2</v>
      </c>
      <c r="AP1351" s="370">
        <f t="shared" si="2275"/>
        <v>5.2216791009788384E-2</v>
      </c>
      <c r="AQ1351" s="370">
        <f t="shared" si="2275"/>
        <v>7.5542359728735783E-2</v>
      </c>
      <c r="AR1351" s="370">
        <f t="shared" si="2275"/>
        <v>8.0935097638219752E-2</v>
      </c>
      <c r="AS1351" s="370">
        <f t="shared" si="2275"/>
        <v>9.9084810227817219E-2</v>
      </c>
      <c r="AT1351" s="370">
        <f t="shared" si="2275"/>
        <v>8.5197197345455958E-2</v>
      </c>
      <c r="AU1351" s="370">
        <f t="shared" ref="AU1351:AV1351" si="2276">AU181*100/AU$5</f>
        <v>7.4826026121758982E-2</v>
      </c>
      <c r="AV1351" s="370">
        <f t="shared" si="2276"/>
        <v>0.11065162060778758</v>
      </c>
      <c r="AW1351" s="370">
        <f t="shared" ref="AW1351:AX1351" si="2277">AW181*100/AW$5</f>
        <v>0.10685233696401489</v>
      </c>
      <c r="AX1351" s="370">
        <f t="shared" si="2277"/>
        <v>0.1004425482967799</v>
      </c>
      <c r="AY1351" s="370">
        <f t="shared" ref="AY1351:BA1351" si="2278">AY181*100/AY$5</f>
        <v>9.1723679762499039E-2</v>
      </c>
      <c r="AZ1351" s="370">
        <f t="shared" si="2278"/>
        <v>7.0274830982524558E-2</v>
      </c>
      <c r="BA1351" s="370">
        <f t="shared" si="2278"/>
        <v>0.11588024305497831</v>
      </c>
      <c r="BB1351" s="667"/>
    </row>
    <row r="1352" spans="1:54" s="325" customFormat="1" ht="13.8">
      <c r="A1352" s="327"/>
      <c r="B1352" s="327" t="s">
        <v>353</v>
      </c>
      <c r="C1352" s="370">
        <f t="shared" ref="C1352:AF1352" si="2279">C182*100/C$5</f>
        <v>0.18687553433103912</v>
      </c>
      <c r="D1352" s="370">
        <f t="shared" si="2279"/>
        <v>0.19440161237971509</v>
      </c>
      <c r="E1352" s="370">
        <f t="shared" si="2279"/>
        <v>0.15056123874193908</v>
      </c>
      <c r="F1352" s="370">
        <f t="shared" si="2279"/>
        <v>0.16704111282893341</v>
      </c>
      <c r="G1352" s="370">
        <f t="shared" si="2279"/>
        <v>0.14938270555004821</v>
      </c>
      <c r="H1352" s="370">
        <f t="shared" si="2279"/>
        <v>0.16278967812716147</v>
      </c>
      <c r="I1352" s="370">
        <f t="shared" si="2279"/>
        <v>0.14102234562496979</v>
      </c>
      <c r="J1352" s="370">
        <f t="shared" si="2279"/>
        <v>0.17510464882600377</v>
      </c>
      <c r="K1352" s="370">
        <f t="shared" si="2279"/>
        <v>0.13787523821145134</v>
      </c>
      <c r="L1352" s="370">
        <f t="shared" si="2279"/>
        <v>0.17699602526527958</v>
      </c>
      <c r="M1352" s="370">
        <f t="shared" si="2279"/>
        <v>0.17503612194154797</v>
      </c>
      <c r="N1352" s="370">
        <f t="shared" si="2279"/>
        <v>0.16405819177833836</v>
      </c>
      <c r="O1352" s="370">
        <f t="shared" si="2279"/>
        <v>0.16785752502013929</v>
      </c>
      <c r="P1352" s="370">
        <f t="shared" si="2279"/>
        <v>0.16377501848829362</v>
      </c>
      <c r="Q1352" s="370">
        <f t="shared" si="2279"/>
        <v>0.16236873036392366</v>
      </c>
      <c r="R1352" s="370">
        <f t="shared" si="2279"/>
        <v>0.1716368104181151</v>
      </c>
      <c r="S1352" s="370">
        <f t="shared" si="2279"/>
        <v>0.16982786540236688</v>
      </c>
      <c r="T1352" s="370">
        <f t="shared" si="2279"/>
        <v>0.1886192507558444</v>
      </c>
      <c r="U1352" s="370">
        <f t="shared" si="2279"/>
        <v>0.17465878086167225</v>
      </c>
      <c r="V1352" s="370">
        <f t="shared" si="2279"/>
        <v>0.16361473835511081</v>
      </c>
      <c r="W1352" s="370">
        <f t="shared" si="2279"/>
        <v>0.13844337090713901</v>
      </c>
      <c r="X1352" s="370">
        <f t="shared" si="2279"/>
        <v>0.15176000658495312</v>
      </c>
      <c r="Y1352" s="370">
        <f t="shared" si="2279"/>
        <v>0.15186357972408393</v>
      </c>
      <c r="Z1352" s="370">
        <f t="shared" si="2279"/>
        <v>0.1774999768155725</v>
      </c>
      <c r="AA1352" s="370">
        <f t="shared" si="2279"/>
        <v>0.17932290909726242</v>
      </c>
      <c r="AB1352" s="370">
        <f t="shared" si="2279"/>
        <v>0.1669234936090466</v>
      </c>
      <c r="AC1352" s="370">
        <f t="shared" si="2279"/>
        <v>0.13428925589563762</v>
      </c>
      <c r="AD1352" s="370">
        <f t="shared" si="2279"/>
        <v>0.16041219517672611</v>
      </c>
      <c r="AE1352" s="370">
        <f t="shared" si="2279"/>
        <v>0.15295275691431212</v>
      </c>
      <c r="AF1352" s="370">
        <f t="shared" si="2279"/>
        <v>0.16332340165258361</v>
      </c>
      <c r="AG1352" s="370">
        <f t="shared" ref="AG1352:AH1352" si="2280">AG182*100/AG$5</f>
        <v>0.17992216022671084</v>
      </c>
      <c r="AH1352" s="370">
        <f t="shared" si="2280"/>
        <v>0.17807484212282992</v>
      </c>
      <c r="AI1352" s="370">
        <f t="shared" ref="AI1352:AJ1352" si="2281">AI182*100/AI$5</f>
        <v>0.15269416424210433</v>
      </c>
      <c r="AJ1352" s="370">
        <f t="shared" si="2281"/>
        <v>0.15950531738424245</v>
      </c>
      <c r="AK1352" s="370">
        <f t="shared" ref="AK1352:AL1352" si="2282">AK182*100/AK$5</f>
        <v>0.17115793879388994</v>
      </c>
      <c r="AL1352" s="370">
        <f t="shared" si="2282"/>
        <v>0.15476131527229958</v>
      </c>
      <c r="AM1352" s="370">
        <f t="shared" ref="AM1352:AN1352" si="2283">AM182*100/AM$5</f>
        <v>0.18647977150664752</v>
      </c>
      <c r="AN1352" s="370">
        <f t="shared" si="2283"/>
        <v>0.14060797532683289</v>
      </c>
      <c r="AO1352" s="370">
        <f t="shared" ref="AO1352:AT1352" si="2284">AO182*100/AO$5</f>
        <v>0.12601128107708265</v>
      </c>
      <c r="AP1352" s="370">
        <f t="shared" si="2284"/>
        <v>0.11980581488694436</v>
      </c>
      <c r="AQ1352" s="370">
        <f t="shared" si="2284"/>
        <v>0.12621883329397077</v>
      </c>
      <c r="AR1352" s="370">
        <f t="shared" si="2284"/>
        <v>0.15129282785188622</v>
      </c>
      <c r="AS1352" s="370">
        <f t="shared" si="2284"/>
        <v>0.1558462515154668</v>
      </c>
      <c r="AT1352" s="370">
        <f t="shared" si="2284"/>
        <v>0.134342953222329</v>
      </c>
      <c r="AU1352" s="370">
        <f t="shared" ref="AU1352:AV1352" si="2285">AU182*100/AU$5</f>
        <v>0.13651877133105803</v>
      </c>
      <c r="AV1352" s="370">
        <f t="shared" si="2285"/>
        <v>0.13345744328136128</v>
      </c>
      <c r="AW1352" s="370">
        <f t="shared" ref="AW1352:AX1352" si="2286">AW182*100/AW$5</f>
        <v>0.12541229623816141</v>
      </c>
      <c r="AX1352" s="370">
        <f t="shared" si="2286"/>
        <v>0.14391870061973155</v>
      </c>
      <c r="AY1352" s="370">
        <f t="shared" ref="AY1352:BA1352" si="2287">AY182*100/AY$5</f>
        <v>0.14941297131678102</v>
      </c>
      <c r="AZ1352" s="370">
        <f t="shared" si="2287"/>
        <v>0.13041744427047877</v>
      </c>
      <c r="BA1352" s="370">
        <f t="shared" si="2287"/>
        <v>0.11323066116939037</v>
      </c>
      <c r="BB1352" s="667"/>
    </row>
    <row r="1353" spans="1:54" s="325" customFormat="1" ht="13.8">
      <c r="A1353" s="329"/>
      <c r="B1353" s="329" t="s">
        <v>354</v>
      </c>
      <c r="C1353" s="370">
        <f t="shared" ref="C1353:AF1353" si="2288">C183*100/C$5</f>
        <v>8.1175139681689823E-3</v>
      </c>
      <c r="D1353" s="370">
        <f t="shared" si="2288"/>
        <v>2.4321725198082157E-2</v>
      </c>
      <c r="E1353" s="370">
        <f t="shared" si="2288"/>
        <v>8.54063008964678E-3</v>
      </c>
      <c r="F1353" s="370">
        <f t="shared" si="2288"/>
        <v>8.4780263154737578E-3</v>
      </c>
      <c r="G1353" s="370">
        <f t="shared" si="2288"/>
        <v>5.9900985888880712E-3</v>
      </c>
      <c r="H1353" s="370">
        <f t="shared" si="2288"/>
        <v>7.7898466052391977E-3</v>
      </c>
      <c r="I1353" s="370">
        <f t="shared" si="2288"/>
        <v>7.7813062047250598E-3</v>
      </c>
      <c r="J1353" s="370">
        <f t="shared" si="2288"/>
        <v>7.6592327126558607E-3</v>
      </c>
      <c r="K1353" s="370">
        <f t="shared" si="2288"/>
        <v>1.2084682233673025E-2</v>
      </c>
      <c r="L1353" s="370">
        <f t="shared" si="2288"/>
        <v>5.2827895296014568E-3</v>
      </c>
      <c r="M1353" s="370">
        <f t="shared" si="2288"/>
        <v>6.2117826454705892E-3</v>
      </c>
      <c r="N1353" s="370">
        <f t="shared" si="2288"/>
        <v>7.2875253119305235E-3</v>
      </c>
      <c r="O1353" s="370">
        <f t="shared" si="2288"/>
        <v>1.0377528008221264E-2</v>
      </c>
      <c r="P1353" s="370">
        <f t="shared" si="2288"/>
        <v>5.3470516831354425E-3</v>
      </c>
      <c r="Q1353" s="370">
        <f t="shared" si="2288"/>
        <v>4.8957429289894746E-3</v>
      </c>
      <c r="R1353" s="370">
        <f t="shared" si="2288"/>
        <v>6.134547596693087E-3</v>
      </c>
      <c r="S1353" s="370">
        <f t="shared" si="2288"/>
        <v>7.1242982084893137E-3</v>
      </c>
      <c r="T1353" s="370">
        <f t="shared" si="2288"/>
        <v>7.3063938293218235E-3</v>
      </c>
      <c r="U1353" s="370">
        <f t="shared" si="2288"/>
        <v>1.064483487565163E-2</v>
      </c>
      <c r="V1353" s="370">
        <f t="shared" si="2288"/>
        <v>4.2027931763449992E-3</v>
      </c>
      <c r="W1353" s="370">
        <f t="shared" si="2288"/>
        <v>5.6682769726247983E-3</v>
      </c>
      <c r="X1353" s="370">
        <f t="shared" si="2288"/>
        <v>6.369866725015748E-3</v>
      </c>
      <c r="Y1353" s="370">
        <f t="shared" si="2288"/>
        <v>7.3022600690161206E-3</v>
      </c>
      <c r="Z1353" s="370">
        <f t="shared" si="2288"/>
        <v>9.6447218332390491E-3</v>
      </c>
      <c r="AA1353" s="370">
        <f t="shared" si="2288"/>
        <v>5.6385857156357987E-3</v>
      </c>
      <c r="AB1353" s="370">
        <f t="shared" si="2288"/>
        <v>6.4346924974008884E-3</v>
      </c>
      <c r="AC1353" s="370">
        <f t="shared" si="2288"/>
        <v>5.3977880635628101E-3</v>
      </c>
      <c r="AD1353" s="370">
        <f t="shared" si="2288"/>
        <v>3.5691713426821564E-3</v>
      </c>
      <c r="AE1353" s="370">
        <f t="shared" si="2288"/>
        <v>8.4360541184697931E-3</v>
      </c>
      <c r="AF1353" s="370">
        <f t="shared" si="2288"/>
        <v>7.2970796923092062E-3</v>
      </c>
      <c r="AG1353" s="370">
        <f t="shared" ref="AG1353:AH1353" si="2289">AG183*100/AG$5</f>
        <v>1.1421857566087722E-2</v>
      </c>
      <c r="AH1353" s="370">
        <f t="shared" si="2289"/>
        <v>5.2248804126251826E-3</v>
      </c>
      <c r="AI1353" s="370">
        <f t="shared" ref="AI1353:AJ1353" si="2290">AI183*100/AI$5</f>
        <v>4.0244973521174777E-3</v>
      </c>
      <c r="AJ1353" s="370">
        <f t="shared" si="2290"/>
        <v>5.7995384143773795E-3</v>
      </c>
      <c r="AK1353" s="370">
        <f t="shared" ref="AK1353:AL1353" si="2291">AK183*100/AK$5</f>
        <v>5.299972603818085E-3</v>
      </c>
      <c r="AL1353" s="370">
        <f t="shared" si="2291"/>
        <v>9.1728448076421974E-3</v>
      </c>
      <c r="AM1353" s="370">
        <f t="shared" ref="AM1353:AN1353" si="2292">AM183*100/AM$5</f>
        <v>9.5687710916298845E-3</v>
      </c>
      <c r="AN1353" s="370">
        <f t="shared" si="2292"/>
        <v>3.1445873076288502E-3</v>
      </c>
      <c r="AO1353" s="370">
        <f t="shared" ref="AO1353:AT1353" si="2293">AO183*100/AO$5</f>
        <v>4.7245415960629755E-3</v>
      </c>
      <c r="AP1353" s="370">
        <f t="shared" si="2293"/>
        <v>3.8692014700176976E-3</v>
      </c>
      <c r="AQ1353" s="370">
        <f t="shared" si="2293"/>
        <v>3.1714970140693005E-3</v>
      </c>
      <c r="AR1353" s="370">
        <f t="shared" si="2293"/>
        <v>3.3555786312375923E-3</v>
      </c>
      <c r="AS1353" s="370">
        <f t="shared" si="2293"/>
        <v>3.5387432224220435E-3</v>
      </c>
      <c r="AT1353" s="370">
        <f t="shared" si="2293"/>
        <v>3.4334706160555144E-3</v>
      </c>
      <c r="AU1353" s="370">
        <f t="shared" ref="AU1353:AV1353" si="2294">AU183*100/AU$5</f>
        <v>3.6705836396362422E-3</v>
      </c>
      <c r="AV1353" s="370">
        <f t="shared" si="2294"/>
        <v>7.4366813066001165E-3</v>
      </c>
      <c r="AW1353" s="370">
        <f t="shared" ref="AW1353:AX1353" si="2295">AW183*100/AW$5</f>
        <v>1.955424280669007E-3</v>
      </c>
      <c r="AX1353" s="370">
        <f t="shared" si="2295"/>
        <v>3.7909292284741825E-3</v>
      </c>
      <c r="AY1353" s="370">
        <f t="shared" ref="AY1353:BA1353" si="2296">AY183*100/AY$5</f>
        <v>7.2541703594599105E-3</v>
      </c>
      <c r="AZ1353" s="370">
        <f t="shared" si="2296"/>
        <v>3.8731719015941664E-3</v>
      </c>
      <c r="BA1353" s="370">
        <f t="shared" si="2296"/>
        <v>3.0392262805273395E-3</v>
      </c>
      <c r="BB1353" s="667"/>
    </row>
    <row r="1354" spans="1:54" s="325" customFormat="1" ht="27.6">
      <c r="A1354" s="327"/>
      <c r="B1354" s="327" t="s">
        <v>355</v>
      </c>
      <c r="C1354" s="370">
        <f t="shared" ref="C1354:AF1354" si="2297">C184*100/C$5</f>
        <v>3.3981295175260579E-2</v>
      </c>
      <c r="D1354" s="370">
        <f t="shared" si="2297"/>
        <v>3.3232516553839693E-2</v>
      </c>
      <c r="E1354" s="370">
        <f t="shared" si="2297"/>
        <v>2.6703454778109585E-2</v>
      </c>
      <c r="F1354" s="370">
        <f t="shared" si="2297"/>
        <v>4.0030680857496378E-2</v>
      </c>
      <c r="G1354" s="370">
        <f t="shared" si="2297"/>
        <v>2.3590635183398701E-2</v>
      </c>
      <c r="H1354" s="370">
        <f t="shared" si="2297"/>
        <v>2.6702869525866459E-2</v>
      </c>
      <c r="I1354" s="370">
        <f t="shared" si="2297"/>
        <v>2.2385084674256452E-2</v>
      </c>
      <c r="J1354" s="370">
        <f t="shared" si="2297"/>
        <v>3.4466547206951373E-2</v>
      </c>
      <c r="K1354" s="370">
        <f t="shared" si="2297"/>
        <v>2.314922895411391E-2</v>
      </c>
      <c r="L1354" s="370">
        <f t="shared" si="2297"/>
        <v>3.1290368752254778E-2</v>
      </c>
      <c r="M1354" s="370">
        <f t="shared" si="2297"/>
        <v>2.9484694337747384E-2</v>
      </c>
      <c r="N1354" s="370">
        <f t="shared" si="2297"/>
        <v>2.5106413422199669E-2</v>
      </c>
      <c r="O1354" s="370">
        <f t="shared" si="2297"/>
        <v>2.6811978978439375E-2</v>
      </c>
      <c r="P1354" s="370">
        <f t="shared" si="2297"/>
        <v>4.3164505925956276E-2</v>
      </c>
      <c r="Q1354" s="370">
        <f t="shared" si="2297"/>
        <v>2.2496141062133452E-2</v>
      </c>
      <c r="R1354" s="370">
        <f t="shared" si="2297"/>
        <v>2.6844084164252727E-2</v>
      </c>
      <c r="S1354" s="370">
        <f t="shared" si="2297"/>
        <v>2.4222613908863665E-2</v>
      </c>
      <c r="T1354" s="370">
        <f t="shared" si="2297"/>
        <v>3.7838140110510225E-2</v>
      </c>
      <c r="U1354" s="370">
        <f t="shared" si="2297"/>
        <v>2.487969249367989E-2</v>
      </c>
      <c r="V1354" s="370">
        <f t="shared" si="2297"/>
        <v>1.7525647545358645E-2</v>
      </c>
      <c r="W1354" s="370">
        <f t="shared" si="2297"/>
        <v>1.9366612989801395E-2</v>
      </c>
      <c r="X1354" s="370">
        <f t="shared" si="2297"/>
        <v>2.0350483303297067E-2</v>
      </c>
      <c r="Y1354" s="370">
        <f t="shared" si="2297"/>
        <v>1.8392323489340067E-2</v>
      </c>
      <c r="Z1354" s="370">
        <f t="shared" si="2297"/>
        <v>2.1422410994982891E-2</v>
      </c>
      <c r="AA1354" s="370">
        <f t="shared" si="2297"/>
        <v>1.6836340446687172E-2</v>
      </c>
      <c r="AB1354" s="370">
        <f t="shared" si="2297"/>
        <v>2.0439611462332238E-2</v>
      </c>
      <c r="AC1354" s="370">
        <f t="shared" si="2297"/>
        <v>1.6116252932637534E-2</v>
      </c>
      <c r="AD1354" s="370">
        <f t="shared" si="2297"/>
        <v>1.9971318299502404E-2</v>
      </c>
      <c r="AE1354" s="370">
        <f t="shared" si="2297"/>
        <v>2.1050714482536776E-2</v>
      </c>
      <c r="AF1354" s="370">
        <f t="shared" si="2297"/>
        <v>2.1358306290410654E-2</v>
      </c>
      <c r="AG1354" s="370">
        <f t="shared" ref="AG1354:AH1354" si="2298">AG184*100/AG$5</f>
        <v>3.3521477742817718E-2</v>
      </c>
      <c r="AH1354" s="370">
        <f t="shared" si="2298"/>
        <v>2.0587588491538033E-2</v>
      </c>
      <c r="AI1354" s="370">
        <f t="shared" ref="AI1354:AJ1354" si="2299">AI184*100/AI$5</f>
        <v>2.2805484995332373E-2</v>
      </c>
      <c r="AJ1354" s="370">
        <f t="shared" si="2299"/>
        <v>1.7290549309944982E-2</v>
      </c>
      <c r="AK1354" s="370">
        <f t="shared" ref="AK1354:AL1354" si="2300">AK184*100/AK$5</f>
        <v>1.6406532839760395E-2</v>
      </c>
      <c r="AL1354" s="370">
        <f t="shared" si="2300"/>
        <v>1.7249818775433336E-2</v>
      </c>
      <c r="AM1354" s="370">
        <f t="shared" ref="AM1354:AN1354" si="2301">AM184*100/AM$5</f>
        <v>2.1251573005829163E-2</v>
      </c>
      <c r="AN1354" s="370">
        <f t="shared" si="2301"/>
        <v>1.6580551258406663E-2</v>
      </c>
      <c r="AO1354" s="370">
        <f t="shared" ref="AO1354:AT1354" si="2302">AO184*100/AO$5</f>
        <v>1.6994246636584734E-2</v>
      </c>
      <c r="AP1354" s="370">
        <f t="shared" si="2302"/>
        <v>1.6313389981696236E-2</v>
      </c>
      <c r="AQ1354" s="370">
        <f t="shared" si="2302"/>
        <v>2.0513512601639732E-2</v>
      </c>
      <c r="AR1354" s="370">
        <f t="shared" si="2302"/>
        <v>2.4072629311052293E-2</v>
      </c>
      <c r="AS1354" s="370">
        <f t="shared" si="2302"/>
        <v>2.7071385651528633E-2</v>
      </c>
      <c r="AT1354" s="370">
        <f t="shared" si="2302"/>
        <v>1.9018734294817312E-2</v>
      </c>
      <c r="AU1354" s="370">
        <f t="shared" ref="AU1354:AV1354" si="2303">AU184*100/AU$5</f>
        <v>1.7275315661774239E-2</v>
      </c>
      <c r="AV1354" s="370">
        <f t="shared" si="2303"/>
        <v>1.9738191634601145E-2</v>
      </c>
      <c r="AW1354" s="370">
        <f t="shared" ref="AW1354:AX1354" si="2304">AW184*100/AW$5</f>
        <v>1.7366819035094232E-2</v>
      </c>
      <c r="AX1354" s="370">
        <f t="shared" si="2304"/>
        <v>1.7520240488353652E-2</v>
      </c>
      <c r="AY1354" s="370">
        <f t="shared" ref="AY1354:BA1354" si="2305">AY184*100/AY$5</f>
        <v>1.9153303557783483E-2</v>
      </c>
      <c r="AZ1354" s="370">
        <f t="shared" si="2305"/>
        <v>1.3199769840632919E-2</v>
      </c>
      <c r="BA1354" s="370">
        <f t="shared" si="2305"/>
        <v>1.4131103389802332E-2</v>
      </c>
      <c r="BB1354" s="667"/>
    </row>
    <row r="1355" spans="1:54" s="325" customFormat="1" ht="13.8">
      <c r="A1355" s="329"/>
      <c r="B1355" s="329" t="s">
        <v>356</v>
      </c>
      <c r="C1355" s="370">
        <f t="shared" ref="C1355:AF1355" si="2306">C185*100/C$5</f>
        <v>7.8584443734401859E-3</v>
      </c>
      <c r="D1355" s="370">
        <f t="shared" si="2306"/>
        <v>4.3908247260254513E-3</v>
      </c>
      <c r="E1355" s="370">
        <f t="shared" si="2306"/>
        <v>7.4590655804775369E-5</v>
      </c>
      <c r="F1355" s="370">
        <f t="shared" si="2306"/>
        <v>7.7581938924618354E-3</v>
      </c>
      <c r="G1355" s="370">
        <f t="shared" si="2306"/>
        <v>1.3681089369682632E-3</v>
      </c>
      <c r="H1355" s="370">
        <f t="shared" si="2306"/>
        <v>1.5507229521127333E-2</v>
      </c>
      <c r="I1355" s="370">
        <f t="shared" si="2306"/>
        <v>9.5883393991872778E-4</v>
      </c>
      <c r="J1355" s="370">
        <f t="shared" si="2306"/>
        <v>9.0087165715523713E-3</v>
      </c>
      <c r="K1355" s="370">
        <f t="shared" si="2306"/>
        <v>3.3742943899216886E-3</v>
      </c>
      <c r="L1355" s="370">
        <f t="shared" si="2306"/>
        <v>1.4538959218219393E-2</v>
      </c>
      <c r="M1355" s="370">
        <f t="shared" si="2306"/>
        <v>1.0466428293053184E-2</v>
      </c>
      <c r="N1355" s="370">
        <f t="shared" si="2306"/>
        <v>7.7318866114384826E-3</v>
      </c>
      <c r="O1355" s="370">
        <f t="shared" si="2306"/>
        <v>7.1875485815695913E-3</v>
      </c>
      <c r="P1355" s="370">
        <f t="shared" si="2306"/>
        <v>9.0554907536971206E-4</v>
      </c>
      <c r="Q1355" s="370">
        <f t="shared" si="2306"/>
        <v>1.4444464674787128E-2</v>
      </c>
      <c r="R1355" s="370">
        <f t="shared" si="2306"/>
        <v>1.7272449616220962E-2</v>
      </c>
      <c r="S1355" s="370">
        <f t="shared" si="2306"/>
        <v>1.143738685362879E-2</v>
      </c>
      <c r="T1355" s="370">
        <f t="shared" si="2306"/>
        <v>1.318416316687681E-2</v>
      </c>
      <c r="U1355" s="370">
        <f t="shared" si="2306"/>
        <v>1.1521468335999412E-2</v>
      </c>
      <c r="V1355" s="370">
        <f t="shared" si="2306"/>
        <v>1.1305513644368046E-2</v>
      </c>
      <c r="W1355" s="370">
        <f t="shared" si="2306"/>
        <v>4.9812130971551259E-3</v>
      </c>
      <c r="X1355" s="370">
        <f t="shared" si="2306"/>
        <v>5.6253368480658561E-3</v>
      </c>
      <c r="Y1355" s="370">
        <f t="shared" si="2306"/>
        <v>2.4991692214814528E-3</v>
      </c>
      <c r="Z1355" s="370">
        <f t="shared" si="2306"/>
        <v>4.497778931847057E-3</v>
      </c>
      <c r="AA1355" s="370">
        <f t="shared" si="2306"/>
        <v>7.3857531204806941E-3</v>
      </c>
      <c r="AB1355" s="370">
        <f t="shared" si="2306"/>
        <v>5.551499409522335E-3</v>
      </c>
      <c r="AC1355" s="370">
        <f t="shared" si="2306"/>
        <v>2.3904489995778158E-3</v>
      </c>
      <c r="AD1355" s="370">
        <f t="shared" si="2306"/>
        <v>4.97277805047851E-3</v>
      </c>
      <c r="AE1355" s="370">
        <f t="shared" si="2306"/>
        <v>6.6621175047728749E-3</v>
      </c>
      <c r="AF1355" s="370">
        <f t="shared" si="2306"/>
        <v>5.1653485462413483E-3</v>
      </c>
      <c r="AG1355" s="370">
        <f t="shared" ref="AG1355:AH1355" si="2307">AG185*100/AG$5</f>
        <v>4.3901602371281805E-3</v>
      </c>
      <c r="AH1355" s="370">
        <f t="shared" si="2307"/>
        <v>2.4954652717015797E-3</v>
      </c>
      <c r="AI1355" s="370">
        <f t="shared" ref="AI1355:AJ1355" si="2308">AI185*100/AI$5</f>
        <v>5.4843640386698957E-3</v>
      </c>
      <c r="AJ1355" s="370">
        <f t="shared" si="2308"/>
        <v>4.3226373274862454E-3</v>
      </c>
      <c r="AK1355" s="370">
        <f t="shared" ref="AK1355:AL1355" si="2309">AK185*100/AK$5</f>
        <v>9.8984782453661289E-3</v>
      </c>
      <c r="AL1355" s="370">
        <f t="shared" si="2309"/>
        <v>2.9223222396028239E-3</v>
      </c>
      <c r="AM1355" s="370">
        <f t="shared" ref="AM1355:AN1355" si="2310">AM185*100/AM$5</f>
        <v>1.027344803248635E-2</v>
      </c>
      <c r="AN1355" s="370">
        <f t="shared" si="2310"/>
        <v>4.9006555443566503E-3</v>
      </c>
      <c r="AO1355" s="370">
        <f t="shared" ref="AO1355:AT1355" si="2311">AO185*100/AO$5</f>
        <v>5.4296970581619274E-3</v>
      </c>
      <c r="AP1355" s="370">
        <f t="shared" si="2311"/>
        <v>1.3943068360424134E-3</v>
      </c>
      <c r="AQ1355" s="370">
        <f t="shared" si="2311"/>
        <v>6.7816053173183968E-3</v>
      </c>
      <c r="AR1355" s="370">
        <f t="shared" si="2311"/>
        <v>4.996894266082067E-3</v>
      </c>
      <c r="AS1355" s="370">
        <f t="shared" si="2311"/>
        <v>3.5033557901978231E-3</v>
      </c>
      <c r="AT1355" s="370">
        <f t="shared" si="2311"/>
        <v>3.6017779991954907E-3</v>
      </c>
      <c r="AU1355" s="370">
        <f t="shared" ref="AU1355:AV1355" si="2312">AU185*100/AU$5</f>
        <v>3.7042587188989601E-3</v>
      </c>
      <c r="AV1355" s="370">
        <f t="shared" si="2312"/>
        <v>3.4084789321917205E-3</v>
      </c>
      <c r="AW1355" s="370">
        <f t="shared" ref="AW1355:AX1355" si="2313">AW185*100/AW$5</f>
        <v>3.0159933820488073E-3</v>
      </c>
      <c r="AX1355" s="370">
        <f t="shared" si="2313"/>
        <v>1.1953380450143818E-3</v>
      </c>
      <c r="AY1355" s="370">
        <f t="shared" ref="AY1355:BA1355" si="2314">AY185*100/AY$5</f>
        <v>6.7954085975968342E-3</v>
      </c>
      <c r="AZ1355" s="370">
        <f t="shared" si="2314"/>
        <v>3.1914936469135931E-3</v>
      </c>
      <c r="BA1355" s="370">
        <f t="shared" si="2314"/>
        <v>6.7538361789496436E-4</v>
      </c>
      <c r="BB1355" s="667"/>
    </row>
    <row r="1356" spans="1:54" s="325" customFormat="1" ht="13.8">
      <c r="A1356" s="327"/>
      <c r="B1356" s="327" t="s">
        <v>357</v>
      </c>
      <c r="C1356" s="370">
        <f t="shared" ref="C1356:AF1356" si="2315">C186*100/C$5</f>
        <v>0.13687510254838126</v>
      </c>
      <c r="D1356" s="370">
        <f t="shared" si="2315"/>
        <v>0.13245654590176778</v>
      </c>
      <c r="E1356" s="370">
        <f t="shared" si="2315"/>
        <v>0.11524256321837795</v>
      </c>
      <c r="F1356" s="370">
        <f t="shared" si="2315"/>
        <v>0.11081420245366878</v>
      </c>
      <c r="G1356" s="370">
        <f t="shared" si="2315"/>
        <v>0.11843386284079316</v>
      </c>
      <c r="H1356" s="370">
        <f t="shared" si="2315"/>
        <v>0.11278973247492848</v>
      </c>
      <c r="I1356" s="370">
        <f t="shared" si="2315"/>
        <v>0.10993399903452798</v>
      </c>
      <c r="J1356" s="370">
        <f t="shared" si="2315"/>
        <v>0.12397015233484415</v>
      </c>
      <c r="K1356" s="370">
        <f t="shared" si="2315"/>
        <v>9.9267032633742702E-2</v>
      </c>
      <c r="L1356" s="370">
        <f t="shared" si="2315"/>
        <v>0.1258387557179424</v>
      </c>
      <c r="M1356" s="370">
        <f t="shared" si="2315"/>
        <v>0.12887321666527682</v>
      </c>
      <c r="N1356" s="370">
        <f t="shared" si="2315"/>
        <v>0.1239323664327697</v>
      </c>
      <c r="O1356" s="370">
        <f t="shared" si="2315"/>
        <v>0.12348046945190905</v>
      </c>
      <c r="P1356" s="370">
        <f t="shared" si="2315"/>
        <v>0.11440103318837362</v>
      </c>
      <c r="Q1356" s="370">
        <f t="shared" si="2315"/>
        <v>0.12053238169801359</v>
      </c>
      <c r="R1356" s="370">
        <f t="shared" si="2315"/>
        <v>0.12134222161118453</v>
      </c>
      <c r="S1356" s="370">
        <f t="shared" si="2315"/>
        <v>0.12708207615143099</v>
      </c>
      <c r="T1356" s="370">
        <f t="shared" si="2315"/>
        <v>0.13024973580651364</v>
      </c>
      <c r="U1356" s="370">
        <f t="shared" si="2315"/>
        <v>0.12761278515634134</v>
      </c>
      <c r="V1356" s="370">
        <f t="shared" si="2315"/>
        <v>0.13053875605727566</v>
      </c>
      <c r="W1356" s="370">
        <f t="shared" si="2315"/>
        <v>0.1084272678475577</v>
      </c>
      <c r="X1356" s="370">
        <f t="shared" si="2315"/>
        <v>0.11937295693763279</v>
      </c>
      <c r="Y1356" s="370">
        <f t="shared" si="2315"/>
        <v>0.12363077742516063</v>
      </c>
      <c r="Z1356" s="370">
        <f t="shared" si="2315"/>
        <v>0.14198143391047102</v>
      </c>
      <c r="AA1356" s="370">
        <f t="shared" si="2315"/>
        <v>0.14946222981445878</v>
      </c>
      <c r="AB1356" s="370">
        <f t="shared" si="2315"/>
        <v>0.13449769023979113</v>
      </c>
      <c r="AC1356" s="370">
        <f t="shared" si="2315"/>
        <v>0.11038476589985947</v>
      </c>
      <c r="AD1356" s="370">
        <f t="shared" si="2315"/>
        <v>0.13189892748406307</v>
      </c>
      <c r="AE1356" s="370">
        <f t="shared" si="2315"/>
        <v>0.11676444999489499</v>
      </c>
      <c r="AF1356" s="370">
        <f t="shared" si="2315"/>
        <v>0.12950266712362238</v>
      </c>
      <c r="AG1356" s="370">
        <f t="shared" ref="AG1356:AH1356" si="2316">AG186*100/AG$5</f>
        <v>0.13055145993290498</v>
      </c>
      <c r="AH1356" s="370">
        <f t="shared" si="2316"/>
        <v>0.14976690794696509</v>
      </c>
      <c r="AI1356" s="370">
        <f t="shared" ref="AI1356:AJ1356" si="2317">AI186*100/AI$5</f>
        <v>0.12037981785598455</v>
      </c>
      <c r="AJ1356" s="370">
        <f t="shared" si="2317"/>
        <v>0.1321286143101629</v>
      </c>
      <c r="AK1356" s="370">
        <f t="shared" ref="AK1356:AL1356" si="2318">AK186*100/AK$5</f>
        <v>0.13951398471815252</v>
      </c>
      <c r="AL1356" s="370">
        <f t="shared" si="2318"/>
        <v>0.12541632944962119</v>
      </c>
      <c r="AM1356" s="370">
        <f t="shared" ref="AM1356:AN1356" si="2319">AM186*100/AM$5</f>
        <v>0.14538597937670214</v>
      </c>
      <c r="AN1356" s="370">
        <f t="shared" si="2319"/>
        <v>0.11594134242023775</v>
      </c>
      <c r="AO1356" s="370">
        <f t="shared" ref="AO1356:AT1356" si="2320">AO186*100/AO$5</f>
        <v>9.882753801316807E-2</v>
      </c>
      <c r="AP1356" s="370">
        <f t="shared" si="2320"/>
        <v>9.8228916599188018E-2</v>
      </c>
      <c r="AQ1356" s="370">
        <f t="shared" si="2320"/>
        <v>9.5785957690880261E-2</v>
      </c>
      <c r="AR1356" s="370">
        <f t="shared" si="2320"/>
        <v>0.11883125196273996</v>
      </c>
      <c r="AS1356" s="370">
        <f t="shared" si="2320"/>
        <v>0.12173276685131829</v>
      </c>
      <c r="AT1356" s="370">
        <f t="shared" si="2320"/>
        <v>0.10828897031226069</v>
      </c>
      <c r="AU1356" s="370">
        <f t="shared" ref="AU1356:AV1356" si="2321">AU186*100/AU$5</f>
        <v>0.11186861331074859</v>
      </c>
      <c r="AV1356" s="370">
        <f t="shared" si="2321"/>
        <v>0.1028740914079683</v>
      </c>
      <c r="AW1356" s="370">
        <f t="shared" ref="AW1356:AX1356" si="2322">AW186*100/AW$5</f>
        <v>0.10307405954034936</v>
      </c>
      <c r="AX1356" s="370">
        <f t="shared" si="2322"/>
        <v>0.12141219285788933</v>
      </c>
      <c r="AY1356" s="370">
        <f t="shared" ref="AY1356:BA1356" si="2323">AY186*100/AY$5</f>
        <v>0.11623876141205725</v>
      </c>
      <c r="AZ1356" s="370">
        <f t="shared" si="2323"/>
        <v>0.11012202350612534</v>
      </c>
      <c r="BA1356" s="370">
        <f t="shared" si="2323"/>
        <v>9.5358971588169777E-2</v>
      </c>
      <c r="BB1356" s="667"/>
    </row>
    <row r="1357" spans="1:54" s="325" customFormat="1" ht="13.8">
      <c r="A1357" s="329"/>
      <c r="B1357" s="329" t="s">
        <v>358</v>
      </c>
      <c r="C1357" s="370">
        <f t="shared" ref="C1357:AF1357" si="2324">C187*100/C$5</f>
        <v>5.6671473846924414</v>
      </c>
      <c r="D1357" s="370">
        <f t="shared" si="2324"/>
        <v>4.9181541661608614</v>
      </c>
      <c r="E1357" s="370">
        <f t="shared" si="2324"/>
        <v>5.3192834374059466</v>
      </c>
      <c r="F1357" s="370">
        <f t="shared" si="2324"/>
        <v>5.6242106837528221</v>
      </c>
      <c r="G1357" s="370">
        <f t="shared" si="2324"/>
        <v>5.3310768163587374</v>
      </c>
      <c r="H1357" s="370">
        <f t="shared" si="2324"/>
        <v>6.8997751089400996</v>
      </c>
      <c r="I1357" s="370">
        <f t="shared" si="2324"/>
        <v>5.8873510257863639</v>
      </c>
      <c r="J1357" s="370">
        <f t="shared" si="2324"/>
        <v>4.8520145058573068</v>
      </c>
      <c r="K1357" s="370">
        <f t="shared" si="2324"/>
        <v>3.7863506653049162</v>
      </c>
      <c r="L1357" s="370">
        <f t="shared" si="2324"/>
        <v>4.397177274613397</v>
      </c>
      <c r="M1357" s="370">
        <f t="shared" si="2324"/>
        <v>4.7378457537785508</v>
      </c>
      <c r="N1357" s="370">
        <f t="shared" si="2324"/>
        <v>4.1665981609663261</v>
      </c>
      <c r="O1357" s="370">
        <f t="shared" si="2324"/>
        <v>4.5865039642560781</v>
      </c>
      <c r="P1357" s="370">
        <f t="shared" si="2324"/>
        <v>4.2973909406283219</v>
      </c>
      <c r="Q1357" s="370">
        <f t="shared" si="2324"/>
        <v>5.8277143556534705</v>
      </c>
      <c r="R1357" s="370">
        <f t="shared" si="2324"/>
        <v>5.0707474315388836</v>
      </c>
      <c r="S1357" s="370">
        <f t="shared" si="2324"/>
        <v>4.7988887635183559</v>
      </c>
      <c r="T1357" s="370">
        <f t="shared" si="2324"/>
        <v>4.4639209048172805</v>
      </c>
      <c r="U1357" s="370">
        <f t="shared" si="2324"/>
        <v>4.4094663055493406</v>
      </c>
      <c r="V1357" s="370">
        <f t="shared" si="2324"/>
        <v>4.4334844937945768</v>
      </c>
      <c r="W1357" s="370">
        <f t="shared" si="2324"/>
        <v>4.2450670960815886</v>
      </c>
      <c r="X1357" s="370">
        <f t="shared" si="2324"/>
        <v>4.2640466936048611</v>
      </c>
      <c r="Y1357" s="370">
        <f t="shared" si="2324"/>
        <v>3.9343171469171776</v>
      </c>
      <c r="Z1357" s="370">
        <f t="shared" si="2324"/>
        <v>4.4129702961115074</v>
      </c>
      <c r="AA1357" s="370">
        <f t="shared" si="2324"/>
        <v>4.0028399411998752</v>
      </c>
      <c r="AB1357" s="370">
        <f t="shared" si="2324"/>
        <v>3.9540133976185747</v>
      </c>
      <c r="AC1357" s="370">
        <f t="shared" si="2324"/>
        <v>3.8506277820296071</v>
      </c>
      <c r="AD1357" s="370">
        <f t="shared" si="2324"/>
        <v>4.2245353660766707</v>
      </c>
      <c r="AE1357" s="370">
        <f t="shared" si="2324"/>
        <v>3.9313589024614748</v>
      </c>
      <c r="AF1357" s="370">
        <f t="shared" si="2324"/>
        <v>4.07242638558425</v>
      </c>
      <c r="AG1357" s="370">
        <f t="shared" ref="AG1357:AH1357" si="2325">AG187*100/AG$5</f>
        <v>3.9260310086690779</v>
      </c>
      <c r="AH1357" s="370">
        <f t="shared" si="2325"/>
        <v>4.8747744333344247</v>
      </c>
      <c r="AI1357" s="370">
        <f t="shared" ref="AI1357:AJ1357" si="2326">AI187*100/AI$5</f>
        <v>3.7886302425982787</v>
      </c>
      <c r="AJ1357" s="370">
        <f t="shared" si="2326"/>
        <v>3.4040048514399603</v>
      </c>
      <c r="AK1357" s="370">
        <f t="shared" ref="AK1357:AL1357" si="2327">AK187*100/AK$5</f>
        <v>3.9444656400048168</v>
      </c>
      <c r="AL1357" s="370">
        <f t="shared" si="2327"/>
        <v>4.1376835888065315</v>
      </c>
      <c r="AM1357" s="370">
        <f t="shared" ref="AM1357:AN1357" si="2328">AM187*100/AM$5</f>
        <v>3.9912160164909247</v>
      </c>
      <c r="AN1357" s="370">
        <f t="shared" si="2328"/>
        <v>3.9800674003492533</v>
      </c>
      <c r="AO1357" s="370">
        <f t="shared" ref="AO1357:AT1357" si="2329">AO187*100/AO$5</f>
        <v>3.7987077321001577</v>
      </c>
      <c r="AP1357" s="370">
        <f t="shared" si="2329"/>
        <v>3.8962858803078211</v>
      </c>
      <c r="AQ1357" s="370">
        <f t="shared" si="2329"/>
        <v>4.0393737980363706</v>
      </c>
      <c r="AR1357" s="370">
        <f t="shared" si="2329"/>
        <v>4.2584481251251507</v>
      </c>
      <c r="AS1357" s="370">
        <f t="shared" si="2329"/>
        <v>3.8784271843423355</v>
      </c>
      <c r="AT1357" s="370">
        <f t="shared" si="2329"/>
        <v>3.9092082652389712</v>
      </c>
      <c r="AU1357" s="370">
        <f t="shared" ref="AU1357:AV1357" si="2330">AU187*100/AU$5</f>
        <v>3.6140431815541385</v>
      </c>
      <c r="AV1357" s="370">
        <f t="shared" si="2330"/>
        <v>3.4416031501782016</v>
      </c>
      <c r="AW1357" s="370">
        <f t="shared" ref="AW1357:AX1357" si="2331">AW187*100/AW$5</f>
        <v>3.383944574658762</v>
      </c>
      <c r="AX1357" s="370">
        <f t="shared" si="2331"/>
        <v>3.7642219612970034</v>
      </c>
      <c r="AY1357" s="370">
        <f t="shared" ref="AY1357:BA1357" si="2332">AY187*100/AY$5</f>
        <v>2.9192731263954603</v>
      </c>
      <c r="AZ1357" s="370">
        <f t="shared" si="2332"/>
        <v>2.8574093313696869</v>
      </c>
      <c r="BA1357" s="370">
        <f t="shared" si="2332"/>
        <v>2.953634395105651</v>
      </c>
      <c r="BB1357" s="667"/>
    </row>
    <row r="1358" spans="1:54" s="325" customFormat="1" ht="13.8">
      <c r="A1358" s="327"/>
      <c r="B1358" s="327" t="s">
        <v>359</v>
      </c>
      <c r="C1358" s="370">
        <f t="shared" ref="C1358:AF1358" si="2333">C188*100/C$5</f>
        <v>3.0649228404390367</v>
      </c>
      <c r="D1358" s="370">
        <f t="shared" si="2333"/>
        <v>2.811935811308182</v>
      </c>
      <c r="E1358" s="370">
        <f t="shared" si="2333"/>
        <v>2.8945276938322109</v>
      </c>
      <c r="F1358" s="370">
        <f t="shared" si="2333"/>
        <v>3.1316309563133702</v>
      </c>
      <c r="G1358" s="370">
        <f t="shared" si="2333"/>
        <v>2.9097088775109881</v>
      </c>
      <c r="H1358" s="370">
        <f t="shared" si="2333"/>
        <v>3.4734020216644694</v>
      </c>
      <c r="I1358" s="370">
        <f t="shared" si="2333"/>
        <v>2.9620961880081591</v>
      </c>
      <c r="J1358" s="370">
        <f t="shared" si="2333"/>
        <v>2.8154610000988405</v>
      </c>
      <c r="K1358" s="370">
        <f t="shared" si="2333"/>
        <v>2.3017003697206513</v>
      </c>
      <c r="L1358" s="370">
        <f t="shared" si="2333"/>
        <v>2.6250948757393084</v>
      </c>
      <c r="M1358" s="370">
        <f t="shared" si="2333"/>
        <v>2.5393427083031961</v>
      </c>
      <c r="N1358" s="370">
        <f t="shared" si="2333"/>
        <v>2.3088568761134027</v>
      </c>
      <c r="O1358" s="370">
        <f t="shared" si="2333"/>
        <v>2.6077879915445359</v>
      </c>
      <c r="P1358" s="370">
        <f t="shared" si="2333"/>
        <v>2.5297591455066439</v>
      </c>
      <c r="Q1358" s="370">
        <f t="shared" si="2333"/>
        <v>3.3364285757636449</v>
      </c>
      <c r="R1358" s="370">
        <f t="shared" si="2333"/>
        <v>2.6187121974819636</v>
      </c>
      <c r="S1358" s="370">
        <f t="shared" si="2333"/>
        <v>2.5933600770502476</v>
      </c>
      <c r="T1358" s="370">
        <f t="shared" si="2333"/>
        <v>2.4835616343300919</v>
      </c>
      <c r="U1358" s="370">
        <f t="shared" si="2333"/>
        <v>2.5680351054130863</v>
      </c>
      <c r="V1358" s="370">
        <f t="shared" si="2333"/>
        <v>2.4526240139196513</v>
      </c>
      <c r="W1358" s="370">
        <f t="shared" si="2333"/>
        <v>2.5937520128824478</v>
      </c>
      <c r="X1358" s="370">
        <f t="shared" si="2333"/>
        <v>2.471797828702702</v>
      </c>
      <c r="Y1358" s="370">
        <f t="shared" si="2333"/>
        <v>2.3128639659238277</v>
      </c>
      <c r="Z1358" s="370">
        <f t="shared" si="2333"/>
        <v>2.4718772894622139</v>
      </c>
      <c r="AA1358" s="370">
        <f t="shared" si="2333"/>
        <v>2.3676897920156037</v>
      </c>
      <c r="AB1358" s="370">
        <f t="shared" si="2333"/>
        <v>2.4709639758156499</v>
      </c>
      <c r="AC1358" s="370">
        <f t="shared" si="2333"/>
        <v>2.2977612674006376</v>
      </c>
      <c r="AD1358" s="370">
        <f t="shared" si="2333"/>
        <v>2.4514993727883168</v>
      </c>
      <c r="AE1358" s="370">
        <f t="shared" si="2333"/>
        <v>2.3213734526837886</v>
      </c>
      <c r="AF1358" s="370">
        <f t="shared" si="2333"/>
        <v>2.4013541412157098</v>
      </c>
      <c r="AG1358" s="370">
        <f t="shared" ref="AG1358:AH1358" si="2334">AG188*100/AG$5</f>
        <v>2.2424789672259657</v>
      </c>
      <c r="AH1358" s="370">
        <f t="shared" si="2334"/>
        <v>2.8524727721343872</v>
      </c>
      <c r="AI1358" s="370">
        <f t="shared" ref="AI1358:AJ1358" si="2335">AI188*100/AI$5</f>
        <v>2.3052478656354487</v>
      </c>
      <c r="AJ1358" s="370">
        <f t="shared" si="2335"/>
        <v>2.0559543788856454</v>
      </c>
      <c r="AK1358" s="370">
        <f t="shared" ref="AK1358:AL1358" si="2336">AK188*100/AK$5</f>
        <v>2.3074755723872986</v>
      </c>
      <c r="AL1358" s="370">
        <f t="shared" si="2336"/>
        <v>2.1954757581193882</v>
      </c>
      <c r="AM1358" s="370">
        <f t="shared" ref="AM1358:AN1358" si="2337">AM188*100/AM$5</f>
        <v>2.2973951802322543</v>
      </c>
      <c r="AN1358" s="370">
        <f t="shared" si="2337"/>
        <v>2.2950178302184221</v>
      </c>
      <c r="AO1358" s="370">
        <f t="shared" ref="AO1358:AT1358" si="2338">AO188*100/AO$5</f>
        <v>2.1746994451131667</v>
      </c>
      <c r="AP1358" s="370">
        <f t="shared" si="2338"/>
        <v>2.0776914740577008</v>
      </c>
      <c r="AQ1358" s="370">
        <f t="shared" si="2338"/>
        <v>2.3221768615675291</v>
      </c>
      <c r="AR1358" s="370">
        <f t="shared" si="2338"/>
        <v>2.3440540423233296</v>
      </c>
      <c r="AS1358" s="370">
        <f t="shared" si="2338"/>
        <v>2.2140500845405757</v>
      </c>
      <c r="AT1358" s="370">
        <f t="shared" si="2338"/>
        <v>2.2254612043066495</v>
      </c>
      <c r="AU1358" s="370">
        <f t="shared" ref="AU1358:AV1358" si="2339">AU188*100/AU$5</f>
        <v>1.9328485244422144</v>
      </c>
      <c r="AV1358" s="370">
        <f t="shared" si="2339"/>
        <v>1.78969932877754</v>
      </c>
      <c r="AW1358" s="370">
        <f t="shared" ref="AW1358:AX1358" si="2340">AW188*100/AW$5</f>
        <v>1.7760223886137301</v>
      </c>
      <c r="AX1358" s="370">
        <f t="shared" si="2340"/>
        <v>2.2262658800659283</v>
      </c>
      <c r="AY1358" s="370">
        <f t="shared" ref="AY1358:BA1358" si="2341">AY188*100/AY$5</f>
        <v>1.8313482807472885</v>
      </c>
      <c r="AZ1358" s="370">
        <f t="shared" si="2341"/>
        <v>1.6579034861335795</v>
      </c>
      <c r="BA1358" s="370">
        <f t="shared" si="2341"/>
        <v>1.784960973217403</v>
      </c>
      <c r="BB1358" s="667"/>
    </row>
    <row r="1359" spans="1:54" s="325" customFormat="1" ht="13.8">
      <c r="A1359" s="329"/>
      <c r="B1359" s="329" t="s">
        <v>360</v>
      </c>
      <c r="C1359" s="370">
        <f t="shared" ref="C1359:AF1359" si="2342">C189*100/C$5</f>
        <v>1.8519589979188076</v>
      </c>
      <c r="D1359" s="370">
        <f t="shared" si="2342"/>
        <v>1.7866782377812389</v>
      </c>
      <c r="E1359" s="370">
        <f t="shared" si="2342"/>
        <v>1.9282803385371505</v>
      </c>
      <c r="F1359" s="370">
        <f t="shared" si="2342"/>
        <v>2.1298241769316109</v>
      </c>
      <c r="G1359" s="370">
        <f t="shared" si="2342"/>
        <v>1.8925013949164768</v>
      </c>
      <c r="H1359" s="370">
        <f t="shared" si="2342"/>
        <v>2.2811569407714414</v>
      </c>
      <c r="I1359" s="370">
        <f t="shared" si="2342"/>
        <v>2.008351443616692</v>
      </c>
      <c r="J1359" s="370">
        <f t="shared" si="2342"/>
        <v>1.8235903638099067</v>
      </c>
      <c r="K1359" s="370">
        <f t="shared" si="2342"/>
        <v>1.4586368399968455</v>
      </c>
      <c r="L1359" s="370">
        <f t="shared" si="2342"/>
        <v>1.7861698376196924</v>
      </c>
      <c r="M1359" s="370">
        <f t="shared" si="2342"/>
        <v>1.6760751064086876</v>
      </c>
      <c r="N1359" s="370">
        <f t="shared" si="2342"/>
        <v>1.4826559119382552</v>
      </c>
      <c r="O1359" s="370">
        <f t="shared" si="2342"/>
        <v>1.6509556814946871</v>
      </c>
      <c r="P1359" s="370">
        <f t="shared" si="2342"/>
        <v>1.6495223228627425</v>
      </c>
      <c r="Q1359" s="370">
        <f t="shared" si="2342"/>
        <v>2.364036924421463</v>
      </c>
      <c r="R1359" s="370">
        <f t="shared" si="2342"/>
        <v>1.6455815159554796</v>
      </c>
      <c r="S1359" s="370">
        <f t="shared" si="2342"/>
        <v>1.6911543558151794</v>
      </c>
      <c r="T1359" s="370">
        <f t="shared" si="2342"/>
        <v>1.5942632971265462</v>
      </c>
      <c r="U1359" s="370">
        <f t="shared" si="2342"/>
        <v>1.6305382362468734</v>
      </c>
      <c r="V1359" s="370">
        <f t="shared" si="2342"/>
        <v>1.6154276131917271</v>
      </c>
      <c r="W1359" s="370">
        <f t="shared" si="2342"/>
        <v>1.7135373054213634</v>
      </c>
      <c r="X1359" s="370">
        <f t="shared" si="2342"/>
        <v>1.6126930762444092</v>
      </c>
      <c r="Y1359" s="370">
        <f t="shared" si="2342"/>
        <v>1.5384339034172625</v>
      </c>
      <c r="Z1359" s="370">
        <f t="shared" si="2342"/>
        <v>1.5904980942400608</v>
      </c>
      <c r="AA1359" s="370">
        <f t="shared" si="2342"/>
        <v>1.4952179233962393</v>
      </c>
      <c r="AB1359" s="370">
        <f t="shared" si="2342"/>
        <v>1.6880343318181665</v>
      </c>
      <c r="AC1359" s="370">
        <f t="shared" si="2342"/>
        <v>1.5444228318723963</v>
      </c>
      <c r="AD1359" s="370">
        <f t="shared" si="2342"/>
        <v>1.6720164133758106</v>
      </c>
      <c r="AE1359" s="370">
        <f t="shared" si="2342"/>
        <v>1.4529723490586901</v>
      </c>
      <c r="AF1359" s="370">
        <f t="shared" si="2342"/>
        <v>1.5832203242527052</v>
      </c>
      <c r="AG1359" s="370">
        <f t="shared" ref="AG1359:AH1359" si="2343">AG189*100/AG$5</f>
        <v>1.4008703678693846</v>
      </c>
      <c r="AH1359" s="370">
        <f t="shared" si="2343"/>
        <v>1.9132810221425753</v>
      </c>
      <c r="AI1359" s="370">
        <f t="shared" ref="AI1359:AJ1359" si="2344">AI189*100/AI$5</f>
        <v>1.5349117254124913</v>
      </c>
      <c r="AJ1359" s="370">
        <f t="shared" si="2344"/>
        <v>1.2754301654525457</v>
      </c>
      <c r="AK1359" s="370">
        <f t="shared" ref="AK1359:AL1359" si="2345">AK189*100/AK$5</f>
        <v>1.2965837389825845</v>
      </c>
      <c r="AL1359" s="370">
        <f t="shared" si="2345"/>
        <v>1.3148826565857372</v>
      </c>
      <c r="AM1359" s="370">
        <f t="shared" ref="AM1359:AN1359" si="2346">AM189*100/AM$5</f>
        <v>1.4132110607576167</v>
      </c>
      <c r="AN1359" s="370">
        <f t="shared" si="2346"/>
        <v>1.4520642377928754</v>
      </c>
      <c r="AO1359" s="370">
        <f t="shared" ref="AO1359:AT1359" si="2347">AO189*100/AO$5</f>
        <v>1.277353861819146</v>
      </c>
      <c r="AP1359" s="370">
        <f t="shared" si="2347"/>
        <v>1.185997394737677</v>
      </c>
      <c r="AQ1359" s="370">
        <f t="shared" si="2347"/>
        <v>1.4224501501400182</v>
      </c>
      <c r="AR1359" s="370">
        <f t="shared" si="2347"/>
        <v>1.4363700225735612</v>
      </c>
      <c r="AS1359" s="370">
        <f t="shared" si="2347"/>
        <v>1.2838914285269416</v>
      </c>
      <c r="AT1359" s="370">
        <f t="shared" si="2347"/>
        <v>1.3747347054873256</v>
      </c>
      <c r="AU1359" s="370">
        <f t="shared" ref="AU1359:AV1359" si="2348">AU189*100/AU$5</f>
        <v>1.1623627109112309</v>
      </c>
      <c r="AV1359" s="370">
        <f t="shared" si="2348"/>
        <v>1.104997883644445</v>
      </c>
      <c r="AW1359" s="370">
        <f t="shared" ref="AW1359:AX1359" si="2349">AW189*100/AW$5</f>
        <v>1.0155943429244132</v>
      </c>
      <c r="AX1359" s="370">
        <f t="shared" si="2349"/>
        <v>1.2928776294875552</v>
      </c>
      <c r="AY1359" s="370">
        <f t="shared" ref="AY1359:BA1359" si="2350">AY189*100/AY$5</f>
        <v>1.0212323545173267</v>
      </c>
      <c r="AZ1359" s="370">
        <f t="shared" si="2350"/>
        <v>0.91797272605303015</v>
      </c>
      <c r="BA1359" s="370">
        <f t="shared" si="2350"/>
        <v>1.0945630579707735</v>
      </c>
      <c r="BB1359" s="667"/>
    </row>
    <row r="1360" spans="1:54" s="325" customFormat="1" ht="13.8">
      <c r="A1360" s="327"/>
      <c r="B1360" s="327" t="s">
        <v>361</v>
      </c>
      <c r="C1360" s="370">
        <f t="shared" ref="C1360:AF1360" si="2351">C190*100/C$5</f>
        <v>0.38078912598554393</v>
      </c>
      <c r="D1360" s="370">
        <f t="shared" si="2351"/>
        <v>0.28028097834462468</v>
      </c>
      <c r="E1360" s="370">
        <f t="shared" si="2351"/>
        <v>0.25036353620872853</v>
      </c>
      <c r="F1360" s="370">
        <f t="shared" si="2351"/>
        <v>0.33232263529050438</v>
      </c>
      <c r="G1360" s="370">
        <f t="shared" si="2351"/>
        <v>0.28715497309447385</v>
      </c>
      <c r="H1360" s="370">
        <f t="shared" si="2351"/>
        <v>0.45072414776360753</v>
      </c>
      <c r="I1360" s="370">
        <f t="shared" si="2351"/>
        <v>0.31398123709492493</v>
      </c>
      <c r="J1360" s="370">
        <f t="shared" si="2351"/>
        <v>0.29178029381546139</v>
      </c>
      <c r="K1360" s="370">
        <f t="shared" si="2351"/>
        <v>0.24785369373413149</v>
      </c>
      <c r="L1360" s="370">
        <f t="shared" si="2351"/>
        <v>0.23312002001138735</v>
      </c>
      <c r="M1360" s="370">
        <f t="shared" si="2351"/>
        <v>0.29050720481693959</v>
      </c>
      <c r="N1360" s="370">
        <f t="shared" si="2351"/>
        <v>0.20844988559918345</v>
      </c>
      <c r="O1360" s="370">
        <f t="shared" si="2351"/>
        <v>0.32440879384455112</v>
      </c>
      <c r="P1360" s="370">
        <f t="shared" si="2351"/>
        <v>0.30167720625173833</v>
      </c>
      <c r="Q1360" s="370">
        <f t="shared" si="2351"/>
        <v>0.31199234483832922</v>
      </c>
      <c r="R1360" s="370">
        <f t="shared" si="2351"/>
        <v>0.35889278812142744</v>
      </c>
      <c r="S1360" s="370">
        <f t="shared" si="2351"/>
        <v>0.29752609707453209</v>
      </c>
      <c r="T1360" s="370">
        <f t="shared" si="2351"/>
        <v>0.29086794652372805</v>
      </c>
      <c r="U1360" s="370">
        <f t="shared" si="2351"/>
        <v>0.3552035292428225</v>
      </c>
      <c r="V1360" s="370">
        <f t="shared" si="2351"/>
        <v>0.23296082576480329</v>
      </c>
      <c r="W1360" s="370">
        <f t="shared" si="2351"/>
        <v>0.3041545893719807</v>
      </c>
      <c r="X1360" s="370">
        <f t="shared" si="2351"/>
        <v>0.27071933581316932</v>
      </c>
      <c r="Y1360" s="370">
        <f t="shared" si="2351"/>
        <v>0.23308657942223113</v>
      </c>
      <c r="Z1360" s="370">
        <f t="shared" si="2351"/>
        <v>0.31424173011471651</v>
      </c>
      <c r="AA1360" s="370">
        <f t="shared" si="2351"/>
        <v>0.29642283357198057</v>
      </c>
      <c r="AB1360" s="370">
        <f t="shared" si="2351"/>
        <v>0.21667670422620508</v>
      </c>
      <c r="AC1360" s="370">
        <f t="shared" si="2351"/>
        <v>0.24702591516604944</v>
      </c>
      <c r="AD1360" s="370">
        <f t="shared" si="2351"/>
        <v>0.2375303580079372</v>
      </c>
      <c r="AE1360" s="370">
        <f t="shared" si="2351"/>
        <v>0.30125385781937458</v>
      </c>
      <c r="AF1360" s="370">
        <f t="shared" si="2351"/>
        <v>0.25478286678484108</v>
      </c>
      <c r="AG1360" s="370">
        <f t="shared" ref="AG1360:AH1360" si="2352">AG190*100/AG$5</f>
        <v>0.25555941244774127</v>
      </c>
      <c r="AH1360" s="370">
        <f t="shared" si="2352"/>
        <v>0.28998086290069763</v>
      </c>
      <c r="AI1360" s="370">
        <f t="shared" ref="AI1360:AJ1360" si="2353">AI190*100/AI$5</f>
        <v>0.19420172516786496</v>
      </c>
      <c r="AJ1360" s="370">
        <f t="shared" si="2353"/>
        <v>0.22715459155940221</v>
      </c>
      <c r="AK1360" s="370">
        <f t="shared" ref="AK1360:AL1360" si="2354">AK190*100/AK$5</f>
        <v>0.25506118155874535</v>
      </c>
      <c r="AL1360" s="370">
        <f t="shared" si="2354"/>
        <v>0.28654993071661022</v>
      </c>
      <c r="AM1360" s="370">
        <f t="shared" ref="AM1360:AN1360" si="2355">AM190*100/AM$5</f>
        <v>0.21040169923572224</v>
      </c>
      <c r="AN1360" s="370">
        <f t="shared" si="2355"/>
        <v>0.18450968124502787</v>
      </c>
      <c r="AO1360" s="370">
        <f t="shared" ref="AO1360:AT1360" si="2356">AO190*100/AO$5</f>
        <v>0.19694992056423719</v>
      </c>
      <c r="AP1360" s="370">
        <f t="shared" si="2356"/>
        <v>0.19035774079069048</v>
      </c>
      <c r="AQ1360" s="370">
        <f t="shared" si="2356"/>
        <v>0.18529640001349573</v>
      </c>
      <c r="AR1360" s="370">
        <f t="shared" si="2356"/>
        <v>0.19546245526958975</v>
      </c>
      <c r="AS1360" s="370">
        <f t="shared" si="2356"/>
        <v>0.23836974346234885</v>
      </c>
      <c r="AT1360" s="370">
        <f t="shared" si="2356"/>
        <v>0.23674116512469054</v>
      </c>
      <c r="AU1360" s="370">
        <f t="shared" ref="AU1360:AV1360" si="2357">AU190*100/AU$5</f>
        <v>0.222087147737624</v>
      </c>
      <c r="AV1360" s="370">
        <f t="shared" si="2357"/>
        <v>0.14005749794096886</v>
      </c>
      <c r="AW1360" s="370">
        <f t="shared" ref="AW1360:AX1360" si="2358">AW190*100/AW$5</f>
        <v>0.15219166604800136</v>
      </c>
      <c r="AX1360" s="370">
        <f t="shared" si="2358"/>
        <v>0.26440877555718123</v>
      </c>
      <c r="AY1360" s="370">
        <f t="shared" ref="AY1360:BA1360" si="2359">AY190*100/AY$5</f>
        <v>0.16601441257420113</v>
      </c>
      <c r="AZ1360" s="370">
        <f t="shared" si="2359"/>
        <v>0.14216090147611229</v>
      </c>
      <c r="BA1360" s="370">
        <f t="shared" si="2359"/>
        <v>0.14258387225482536</v>
      </c>
      <c r="BB1360" s="667"/>
    </row>
    <row r="1361" spans="1:54" s="325" customFormat="1" ht="13.8">
      <c r="A1361" s="329"/>
      <c r="B1361" s="329" t="s">
        <v>362</v>
      </c>
      <c r="C1361" s="370">
        <f t="shared" ref="C1361:AF1361" si="2360">C191*100/C$5</f>
        <v>0.83217471653468511</v>
      </c>
      <c r="D1361" s="370">
        <f t="shared" si="2360"/>
        <v>0.74497659518231829</v>
      </c>
      <c r="E1361" s="370">
        <f t="shared" si="2360"/>
        <v>0.71588381908633159</v>
      </c>
      <c r="F1361" s="370">
        <f t="shared" si="2360"/>
        <v>0.66948414409125556</v>
      </c>
      <c r="G1361" s="370">
        <f t="shared" si="2360"/>
        <v>0.73008948541725283</v>
      </c>
      <c r="H1361" s="370">
        <f t="shared" si="2360"/>
        <v>0.74152093312942058</v>
      </c>
      <c r="I1361" s="370">
        <f t="shared" si="2360"/>
        <v>0.63976350729654186</v>
      </c>
      <c r="J1361" s="370">
        <f t="shared" si="2360"/>
        <v>0.70012681501019958</v>
      </c>
      <c r="K1361" s="370">
        <f t="shared" si="2360"/>
        <v>0.59520983598967458</v>
      </c>
      <c r="L1361" s="370">
        <f t="shared" si="2360"/>
        <v>0.60585017015549014</v>
      </c>
      <c r="M1361" s="370">
        <f t="shared" si="2360"/>
        <v>0.57276039707756898</v>
      </c>
      <c r="N1361" s="370">
        <f t="shared" si="2360"/>
        <v>0.61775107857596434</v>
      </c>
      <c r="O1361" s="370">
        <f t="shared" si="2360"/>
        <v>0.63238313671888413</v>
      </c>
      <c r="P1361" s="370">
        <f t="shared" si="2360"/>
        <v>0.5785164950076217</v>
      </c>
      <c r="Q1361" s="370">
        <f t="shared" si="2360"/>
        <v>0.66035884581848936</v>
      </c>
      <c r="R1361" s="370">
        <f t="shared" si="2360"/>
        <v>0.61423789340505675</v>
      </c>
      <c r="S1361" s="370">
        <f t="shared" si="2360"/>
        <v>0.60467962416053633</v>
      </c>
      <c r="T1361" s="370">
        <f t="shared" si="2360"/>
        <v>0.59843039067981718</v>
      </c>
      <c r="U1361" s="370">
        <f t="shared" si="2360"/>
        <v>0.58229333992339061</v>
      </c>
      <c r="V1361" s="370">
        <f t="shared" si="2360"/>
        <v>0.60427760289488397</v>
      </c>
      <c r="W1361" s="370">
        <f t="shared" si="2360"/>
        <v>0.57606011808910362</v>
      </c>
      <c r="X1361" s="370">
        <f t="shared" si="2360"/>
        <v>0.58834405387418187</v>
      </c>
      <c r="Y1361" s="370">
        <f t="shared" si="2360"/>
        <v>0.54134348308433411</v>
      </c>
      <c r="Z1361" s="370">
        <f t="shared" si="2360"/>
        <v>0.56718383396240413</v>
      </c>
      <c r="AA1361" s="370">
        <f t="shared" si="2360"/>
        <v>0.57604903504738403</v>
      </c>
      <c r="AB1361" s="370">
        <f t="shared" si="2360"/>
        <v>0.56625293977127811</v>
      </c>
      <c r="AC1361" s="370">
        <f t="shared" si="2360"/>
        <v>0.50631252036219154</v>
      </c>
      <c r="AD1361" s="370">
        <f t="shared" si="2360"/>
        <v>0.54199270445336345</v>
      </c>
      <c r="AE1361" s="370">
        <f t="shared" si="2360"/>
        <v>0.56714724580572395</v>
      </c>
      <c r="AF1361" s="370">
        <f t="shared" si="2360"/>
        <v>0.5633509501781635</v>
      </c>
      <c r="AG1361" s="370">
        <f t="shared" ref="AG1361:AH1361" si="2361">AG191*100/AG$5</f>
        <v>0.58608639165661203</v>
      </c>
      <c r="AH1361" s="370">
        <f t="shared" si="2361"/>
        <v>0.64924987873598439</v>
      </c>
      <c r="AI1361" s="370">
        <f t="shared" ref="AI1361:AJ1361" si="2362">AI191*100/AI$5</f>
        <v>0.57613441505509233</v>
      </c>
      <c r="AJ1361" s="370">
        <f t="shared" si="2362"/>
        <v>0.55336962187369754</v>
      </c>
      <c r="AK1361" s="370">
        <f t="shared" ref="AK1361:AL1361" si="2363">AK191*100/AK$5</f>
        <v>0.75579168145917608</v>
      </c>
      <c r="AL1361" s="370">
        <f t="shared" si="2363"/>
        <v>0.59404317081704083</v>
      </c>
      <c r="AM1361" s="370">
        <f t="shared" ref="AM1361:AN1361" si="2364">AM191*100/AM$5</f>
        <v>0.67381950849896022</v>
      </c>
      <c r="AN1361" s="370">
        <f t="shared" si="2364"/>
        <v>0.65844391118051881</v>
      </c>
      <c r="AO1361" s="370">
        <f t="shared" ref="AO1361:AT1361" si="2365">AO191*100/AO$5</f>
        <v>0.70036040495667873</v>
      </c>
      <c r="AP1361" s="370">
        <f t="shared" si="2365"/>
        <v>0.70130148085843291</v>
      </c>
      <c r="AQ1361" s="370">
        <f t="shared" si="2365"/>
        <v>0.71443031141401536</v>
      </c>
      <c r="AR1361" s="370">
        <f t="shared" si="2365"/>
        <v>0.71225803816095323</v>
      </c>
      <c r="AS1361" s="370">
        <f t="shared" si="2365"/>
        <v>0.69178891255128527</v>
      </c>
      <c r="AT1361" s="370">
        <f t="shared" si="2365"/>
        <v>0.61395167221800517</v>
      </c>
      <c r="AU1361" s="370">
        <f t="shared" ref="AU1361:AV1361" si="2366">AU191*100/AU$5</f>
        <v>0.54836499071409694</v>
      </c>
      <c r="AV1361" s="370">
        <f t="shared" si="2366"/>
        <v>0.54464394719212605</v>
      </c>
      <c r="AW1361" s="370">
        <f t="shared" ref="AW1361:AX1361" si="2367">AW191*100/AW$5</f>
        <v>0.60820323685689737</v>
      </c>
      <c r="AX1361" s="370">
        <f t="shared" si="2367"/>
        <v>0.66897947502119171</v>
      </c>
      <c r="AY1361" s="370">
        <f t="shared" ref="AY1361:BA1361" si="2368">AY191*100/AY$5</f>
        <v>0.64410151365576074</v>
      </c>
      <c r="AZ1361" s="370">
        <f t="shared" si="2368"/>
        <v>0.59776985860443732</v>
      </c>
      <c r="BA1361" s="370">
        <f t="shared" si="2368"/>
        <v>0.54778806669880797</v>
      </c>
      <c r="BB1361" s="667"/>
    </row>
    <row r="1362" spans="1:54" s="325" customFormat="1" ht="13.8">
      <c r="A1362" s="327"/>
      <c r="B1362" s="327" t="s">
        <v>363</v>
      </c>
      <c r="C1362" s="370">
        <f t="shared" ref="C1362:AF1362" si="2369">C192*100/C$5</f>
        <v>0.72586982616430196</v>
      </c>
      <c r="D1362" s="370">
        <f t="shared" si="2369"/>
        <v>0.5341739610318611</v>
      </c>
      <c r="E1362" s="370">
        <f t="shared" si="2369"/>
        <v>0.65020674665022693</v>
      </c>
      <c r="F1362" s="370">
        <f t="shared" si="2369"/>
        <v>0.53527538788969931</v>
      </c>
      <c r="G1362" s="370">
        <f t="shared" si="2369"/>
        <v>0.57042747488133505</v>
      </c>
      <c r="H1362" s="370">
        <f t="shared" si="2369"/>
        <v>0.67358622436279958</v>
      </c>
      <c r="I1362" s="370">
        <f t="shared" si="2369"/>
        <v>0.65923521192258372</v>
      </c>
      <c r="J1362" s="370">
        <f t="shared" si="2369"/>
        <v>0.50755182109199504</v>
      </c>
      <c r="K1362" s="370">
        <f t="shared" si="2369"/>
        <v>0.36273664691658153</v>
      </c>
      <c r="L1362" s="370">
        <f t="shared" si="2369"/>
        <v>0.32811992744969048</v>
      </c>
      <c r="M1362" s="370">
        <f t="shared" si="2369"/>
        <v>0.50213327932769791</v>
      </c>
      <c r="N1362" s="370">
        <f t="shared" si="2369"/>
        <v>0.42400955199049423</v>
      </c>
      <c r="O1362" s="370">
        <f t="shared" si="2369"/>
        <v>0.45483453495954984</v>
      </c>
      <c r="P1362" s="370">
        <f t="shared" si="2369"/>
        <v>0.39029165148434586</v>
      </c>
      <c r="Q1362" s="370">
        <f t="shared" si="2369"/>
        <v>0.53298860829403583</v>
      </c>
      <c r="R1362" s="370">
        <f t="shared" si="2369"/>
        <v>0.34571003690300184</v>
      </c>
      <c r="S1362" s="370">
        <f t="shared" si="2369"/>
        <v>0.48233424357474947</v>
      </c>
      <c r="T1362" s="370">
        <f t="shared" si="2369"/>
        <v>0.54879589405157492</v>
      </c>
      <c r="U1362" s="370">
        <f t="shared" si="2369"/>
        <v>0.38212869981064718</v>
      </c>
      <c r="V1362" s="370">
        <f t="shared" si="2369"/>
        <v>0.41473163064172447</v>
      </c>
      <c r="W1362" s="370">
        <f t="shared" si="2369"/>
        <v>0.32953301127214168</v>
      </c>
      <c r="X1362" s="370">
        <f t="shared" si="2369"/>
        <v>0.39972981838020905</v>
      </c>
      <c r="Y1362" s="370">
        <f t="shared" si="2369"/>
        <v>0.28767780710396662</v>
      </c>
      <c r="Z1362" s="370">
        <f t="shared" si="2369"/>
        <v>0.39019391455147406</v>
      </c>
      <c r="AA1362" s="370">
        <f t="shared" si="2369"/>
        <v>0.36289461165630676</v>
      </c>
      <c r="AB1362" s="370">
        <f t="shared" si="2369"/>
        <v>0.33527691888418226</v>
      </c>
      <c r="AC1362" s="370">
        <f t="shared" si="2369"/>
        <v>0.32564084274893923</v>
      </c>
      <c r="AD1362" s="370">
        <f t="shared" si="2369"/>
        <v>0.41105625014036068</v>
      </c>
      <c r="AE1362" s="370">
        <f t="shared" si="2369"/>
        <v>0.38857096002690072</v>
      </c>
      <c r="AF1362" s="370">
        <f t="shared" si="2369"/>
        <v>0.40138037790673842</v>
      </c>
      <c r="AG1362" s="370">
        <f t="shared" ref="AG1362:AH1362" si="2370">AG192*100/AG$5</f>
        <v>0.36003034419228308</v>
      </c>
      <c r="AH1362" s="370">
        <f t="shared" si="2370"/>
        <v>0.48026008986794311</v>
      </c>
      <c r="AI1362" s="370">
        <f t="shared" ref="AI1362:AJ1362" si="2371">AI192*100/AI$5</f>
        <v>0.42359807423856116</v>
      </c>
      <c r="AJ1362" s="370">
        <f t="shared" si="2371"/>
        <v>0.38903735947376211</v>
      </c>
      <c r="AK1362" s="370">
        <f t="shared" ref="AK1362:AL1362" si="2372">AK192*100/AK$5</f>
        <v>0.39535457401275348</v>
      </c>
      <c r="AL1362" s="370">
        <f t="shared" si="2372"/>
        <v>0.51392283608126332</v>
      </c>
      <c r="AM1362" s="370">
        <f t="shared" ref="AM1362:AN1362" si="2373">AM192*100/AM$5</f>
        <v>0.41709457246693676</v>
      </c>
      <c r="AN1362" s="370">
        <f t="shared" si="2373"/>
        <v>0.40017936399292342</v>
      </c>
      <c r="AO1362" s="370">
        <f t="shared" ref="AO1362:AT1362" si="2374">AO192*100/AO$5</f>
        <v>0.40401882200959433</v>
      </c>
      <c r="AP1362" s="370">
        <f t="shared" si="2374"/>
        <v>0.40738159982069216</v>
      </c>
      <c r="AQ1362" s="370">
        <f t="shared" si="2374"/>
        <v>0.39333310840446711</v>
      </c>
      <c r="AR1362" s="370">
        <f t="shared" si="2374"/>
        <v>0.42378769691684331</v>
      </c>
      <c r="AS1362" s="370">
        <f t="shared" si="2374"/>
        <v>0.37369128428776777</v>
      </c>
      <c r="AT1362" s="370">
        <f t="shared" si="2374"/>
        <v>0.37202663969260341</v>
      </c>
      <c r="AU1362" s="370">
        <f t="shared" ref="AU1362:AV1362" si="2375">AU192*100/AU$5</f>
        <v>0.38591640835074614</v>
      </c>
      <c r="AV1362" s="370">
        <f t="shared" si="2375"/>
        <v>0.338802805859857</v>
      </c>
      <c r="AW1362" s="370">
        <f t="shared" ref="AW1362:AX1362" si="2376">AW192*100/AW$5</f>
        <v>0.41972022187105601</v>
      </c>
      <c r="AX1362" s="370">
        <f t="shared" si="2376"/>
        <v>0.35057557234493225</v>
      </c>
      <c r="AY1362" s="370">
        <f t="shared" ref="AY1362:BA1362" si="2377">AY192*100/AY$5</f>
        <v>0.26886306506187979</v>
      </c>
      <c r="AZ1362" s="370">
        <f t="shared" si="2377"/>
        <v>0.35468959006038736</v>
      </c>
      <c r="BA1362" s="370">
        <f t="shared" si="2377"/>
        <v>0.2858171518345497</v>
      </c>
      <c r="BB1362" s="667"/>
    </row>
    <row r="1363" spans="1:54" s="325" customFormat="1" ht="13.8">
      <c r="A1363" s="329"/>
      <c r="B1363" s="329" t="s">
        <v>364</v>
      </c>
      <c r="C1363" s="370">
        <f t="shared" ref="C1363:AF1363" si="2378">C193*100/C$5</f>
        <v>0.54236219656473716</v>
      </c>
      <c r="D1363" s="370">
        <f t="shared" si="2378"/>
        <v>0.38609124478159096</v>
      </c>
      <c r="E1363" s="370">
        <f t="shared" si="2378"/>
        <v>0.49722131159463262</v>
      </c>
      <c r="F1363" s="370">
        <f t="shared" si="2378"/>
        <v>0.41066439732830196</v>
      </c>
      <c r="G1363" s="370">
        <f t="shared" si="2378"/>
        <v>0.43165685757209471</v>
      </c>
      <c r="H1363" s="370">
        <f t="shared" si="2378"/>
        <v>0.54557911712414819</v>
      </c>
      <c r="I1363" s="370">
        <f t="shared" si="2378"/>
        <v>0.50176517640516194</v>
      </c>
      <c r="J1363" s="370">
        <f t="shared" si="2378"/>
        <v>0.35524250772032423</v>
      </c>
      <c r="K1363" s="370">
        <f t="shared" si="2378"/>
        <v>0.25617172176510128</v>
      </c>
      <c r="L1363" s="370">
        <f t="shared" si="2378"/>
        <v>0.1961856453514387</v>
      </c>
      <c r="M1363" s="370">
        <f t="shared" si="2378"/>
        <v>0.39223578225063943</v>
      </c>
      <c r="N1363" s="370">
        <f t="shared" si="2378"/>
        <v>0.31954021047617315</v>
      </c>
      <c r="O1363" s="370">
        <f t="shared" si="2378"/>
        <v>0.35057470104037747</v>
      </c>
      <c r="P1363" s="370">
        <f t="shared" si="2378"/>
        <v>0.27183720814907925</v>
      </c>
      <c r="Q1363" s="370">
        <f t="shared" si="2378"/>
        <v>0.41144470946193362</v>
      </c>
      <c r="R1363" s="370">
        <f t="shared" si="2378"/>
        <v>0.23737653679118781</v>
      </c>
      <c r="S1363" s="370">
        <f t="shared" si="2378"/>
        <v>0.37500765380685908</v>
      </c>
      <c r="T1363" s="370">
        <f t="shared" si="2378"/>
        <v>0.42903634379889211</v>
      </c>
      <c r="U1363" s="370">
        <f t="shared" si="2378"/>
        <v>0.27910339599453649</v>
      </c>
      <c r="V1363" s="370">
        <f t="shared" si="2378"/>
        <v>0.30613145496496968</v>
      </c>
      <c r="W1363" s="370">
        <f t="shared" si="2378"/>
        <v>0.23098228663446055</v>
      </c>
      <c r="X1363" s="370">
        <f t="shared" si="2378"/>
        <v>0.28929121996597496</v>
      </c>
      <c r="Y1363" s="370">
        <f t="shared" si="2378"/>
        <v>0.19559904110000934</v>
      </c>
      <c r="Z1363" s="370">
        <f t="shared" si="2378"/>
        <v>0.30251040980794014</v>
      </c>
      <c r="AA1363" s="370">
        <f t="shared" si="2378"/>
        <v>0.25925581786891644</v>
      </c>
      <c r="AB1363" s="370">
        <f t="shared" si="2378"/>
        <v>0.22243848770426994</v>
      </c>
      <c r="AC1363" s="370">
        <f t="shared" si="2378"/>
        <v>0.22612876423425629</v>
      </c>
      <c r="AD1363" s="370">
        <f t="shared" si="2378"/>
        <v>0.29997080498047785</v>
      </c>
      <c r="AE1363" s="370">
        <f t="shared" si="2378"/>
        <v>0.28879688070985848</v>
      </c>
      <c r="AF1363" s="370">
        <f t="shared" si="2378"/>
        <v>0.28597993221094958</v>
      </c>
      <c r="AG1363" s="370">
        <f t="shared" ref="AG1363:AH1363" si="2379">AG193*100/AG$5</f>
        <v>0.25563382194328577</v>
      </c>
      <c r="AH1363" s="370">
        <f t="shared" si="2379"/>
        <v>0.36593658710811444</v>
      </c>
      <c r="AI1363" s="370">
        <f t="shared" ref="AI1363:AJ1363" si="2380">AI193*100/AI$5</f>
        <v>0.29832573018980635</v>
      </c>
      <c r="AJ1363" s="370">
        <f t="shared" si="2380"/>
        <v>0.27610845929318395</v>
      </c>
      <c r="AK1363" s="370">
        <f t="shared" ref="AK1363:AL1363" si="2381">AK193*100/AK$5</f>
        <v>0.28074266645518742</v>
      </c>
      <c r="AL1363" s="370">
        <f t="shared" si="2381"/>
        <v>0.38578712343645616</v>
      </c>
      <c r="AM1363" s="370">
        <f t="shared" ref="AM1363:AN1363" si="2382">AM193*100/AM$5</f>
        <v>0.28175951156245049</v>
      </c>
      <c r="AN1363" s="370">
        <f t="shared" si="2382"/>
        <v>0.27268064224724459</v>
      </c>
      <c r="AO1363" s="370">
        <f t="shared" ref="AO1363:AT1363" si="2383">AO193*100/AO$5</f>
        <v>0.30043148462725833</v>
      </c>
      <c r="AP1363" s="370">
        <f t="shared" si="2383"/>
        <v>0.29834680524217538</v>
      </c>
      <c r="AQ1363" s="370">
        <f t="shared" si="2383"/>
        <v>0.28482742332737271</v>
      </c>
      <c r="AR1363" s="370">
        <f t="shared" si="2383"/>
        <v>0.30072549798428205</v>
      </c>
      <c r="AS1363" s="370">
        <f t="shared" si="2383"/>
        <v>0.26859061058183314</v>
      </c>
      <c r="AT1363" s="370">
        <f t="shared" si="2383"/>
        <v>0.27619241573270098</v>
      </c>
      <c r="AU1363" s="370">
        <f t="shared" ref="AU1363:AV1363" si="2384">AU193*100/AU$5</f>
        <v>0.295835571322976</v>
      </c>
      <c r="AV1363" s="370">
        <f t="shared" si="2384"/>
        <v>0.25126686964675143</v>
      </c>
      <c r="AW1363" s="370">
        <f t="shared" ref="AW1363:AX1363" si="2385">AW193*100/AW$5</f>
        <v>0.33464269426974513</v>
      </c>
      <c r="AX1363" s="370">
        <f t="shared" si="2385"/>
        <v>0.26693606170949735</v>
      </c>
      <c r="AY1363" s="370">
        <f t="shared" ref="AY1363:BA1363" si="2386">AY193*100/AY$5</f>
        <v>0.19382684438715017</v>
      </c>
      <c r="AZ1363" s="370">
        <f t="shared" si="2386"/>
        <v>0.26049404941361726</v>
      </c>
      <c r="BA1363" s="370">
        <f t="shared" si="2386"/>
        <v>0.20362816079533175</v>
      </c>
      <c r="BB1363" s="667"/>
    </row>
    <row r="1364" spans="1:54" s="325" customFormat="1" ht="13.8">
      <c r="A1364" s="327"/>
      <c r="B1364" s="327" t="s">
        <v>365</v>
      </c>
      <c r="C1364" s="370">
        <f t="shared" ref="C1364:AF1364" si="2387">C194*100/C$5</f>
        <v>0.16170260537655767</v>
      </c>
      <c r="D1364" s="370">
        <f t="shared" si="2387"/>
        <v>0.13103598496099486</v>
      </c>
      <c r="E1364" s="370">
        <f t="shared" si="2387"/>
        <v>0.12818404200050645</v>
      </c>
      <c r="F1364" s="370">
        <f t="shared" si="2387"/>
        <v>0.10641522653526259</v>
      </c>
      <c r="G1364" s="370">
        <f t="shared" si="2387"/>
        <v>0.11980197177776142</v>
      </c>
      <c r="H1364" s="370">
        <f t="shared" si="2387"/>
        <v>0.11010857596893917</v>
      </c>
      <c r="I1364" s="370">
        <f t="shared" si="2387"/>
        <v>0.13644944529612665</v>
      </c>
      <c r="J1364" s="370">
        <f t="shared" si="2387"/>
        <v>0.12787271376462594</v>
      </c>
      <c r="K1364" s="370">
        <f t="shared" si="2387"/>
        <v>9.3342399460740674E-2</v>
      </c>
      <c r="L1364" s="370">
        <f t="shared" si="2387"/>
        <v>0.1118416210668616</v>
      </c>
      <c r="M1364" s="370">
        <f t="shared" si="2387"/>
        <v>9.3687297159768743E-2</v>
      </c>
      <c r="N1364" s="370">
        <f t="shared" si="2387"/>
        <v>9.2738203207310993E-2</v>
      </c>
      <c r="O1364" s="370">
        <f t="shared" si="2387"/>
        <v>9.0853844429952701E-2</v>
      </c>
      <c r="P1364" s="370">
        <f t="shared" si="2387"/>
        <v>9.9351669983419835E-2</v>
      </c>
      <c r="Q1364" s="370">
        <f t="shared" si="2387"/>
        <v>0.10115171340887344</v>
      </c>
      <c r="R1364" s="370">
        <f t="shared" si="2387"/>
        <v>8.9407768164569454E-2</v>
      </c>
      <c r="S1364" s="370">
        <f t="shared" si="2387"/>
        <v>8.6877928423523737E-2</v>
      </c>
      <c r="T1364" s="370">
        <f t="shared" si="2387"/>
        <v>0.10265687419410272</v>
      </c>
      <c r="U1364" s="370">
        <f t="shared" si="2387"/>
        <v>8.5993568015068078E-2</v>
      </c>
      <c r="V1364" s="370">
        <f t="shared" si="2387"/>
        <v>9.1873058834901669E-2</v>
      </c>
      <c r="W1364" s="370">
        <f t="shared" si="2387"/>
        <v>8.3263553408480948E-2</v>
      </c>
      <c r="X1364" s="370">
        <f t="shared" si="2387"/>
        <v>9.5258461478644599E-2</v>
      </c>
      <c r="Y1364" s="370">
        <f t="shared" si="2387"/>
        <v>7.4428383377244514E-2</v>
      </c>
      <c r="Z1364" s="370">
        <f t="shared" si="2387"/>
        <v>6.8347692222088266E-2</v>
      </c>
      <c r="AA1364" s="370">
        <f t="shared" si="2387"/>
        <v>8.6762744990593096E-2</v>
      </c>
      <c r="AB1364" s="370">
        <f t="shared" si="2387"/>
        <v>9.033803584586346E-2</v>
      </c>
      <c r="AC1364" s="370">
        <f t="shared" si="2387"/>
        <v>8.3357269953019966E-2</v>
      </c>
      <c r="AD1364" s="370">
        <f t="shared" si="2387"/>
        <v>9.0833405518821173E-2</v>
      </c>
      <c r="AE1364" s="370">
        <f t="shared" si="2387"/>
        <v>8.404517467559626E-2</v>
      </c>
      <c r="AF1364" s="370">
        <f t="shared" si="2387"/>
        <v>9.6624813678498872E-2</v>
      </c>
      <c r="AG1364" s="370">
        <f t="shared" ref="AG1364:AH1364" si="2388">AG194*100/AG$5</f>
        <v>8.4008320469791786E-2</v>
      </c>
      <c r="AH1364" s="370">
        <f t="shared" si="2388"/>
        <v>9.4866671969530372E-2</v>
      </c>
      <c r="AI1364" s="370">
        <f t="shared" ref="AI1364:AJ1364" si="2389">AI194*100/AI$5</f>
        <v>0.10747775281537264</v>
      </c>
      <c r="AJ1364" s="370">
        <f t="shared" si="2389"/>
        <v>9.1820021231353674E-2</v>
      </c>
      <c r="AK1364" s="370">
        <f t="shared" ref="AK1364:AL1364" si="2390">AK194*100/AK$5</f>
        <v>9.1853201670582543E-2</v>
      </c>
      <c r="AL1364" s="370">
        <f t="shared" si="2390"/>
        <v>0.10772004477647076</v>
      </c>
      <c r="AM1364" s="370">
        <f t="shared" ref="AM1364:AN1364" si="2391">AM194*100/AM$5</f>
        <v>0.11590081264086585</v>
      </c>
      <c r="AN1364" s="370">
        <f t="shared" si="2391"/>
        <v>0.10993803937840085</v>
      </c>
      <c r="AO1364" s="370">
        <f t="shared" ref="AO1364:AT1364" si="2392">AO194*100/AO$5</f>
        <v>8.3455148939410931E-2</v>
      </c>
      <c r="AP1364" s="370">
        <f t="shared" si="2392"/>
        <v>9.090880570996536E-2</v>
      </c>
      <c r="AQ1364" s="370">
        <f t="shared" si="2392"/>
        <v>8.4483282162016268E-2</v>
      </c>
      <c r="AR1364" s="370">
        <f t="shared" si="2392"/>
        <v>0.10201688512577767</v>
      </c>
      <c r="AS1364" s="370">
        <f t="shared" si="2392"/>
        <v>8.6026847737079873E-2</v>
      </c>
      <c r="AT1364" s="370">
        <f t="shared" si="2392"/>
        <v>8.0989512766956553E-2</v>
      </c>
      <c r="AU1364" s="370">
        <f t="shared" ref="AU1364:AV1364" si="2393">AU194*100/AU$5</f>
        <v>7.0852366768758279E-2</v>
      </c>
      <c r="AV1364" s="370">
        <f t="shared" si="2393"/>
        <v>7.3902020484338665E-2</v>
      </c>
      <c r="AW1364" s="370">
        <f t="shared" ref="AW1364:AX1364" si="2394">AW194*100/AW$5</f>
        <v>6.7379280722035431E-2</v>
      </c>
      <c r="AX1364" s="370">
        <f t="shared" si="2394"/>
        <v>6.4753169524207649E-2</v>
      </c>
      <c r="AY1364" s="370">
        <f t="shared" ref="AY1364:BA1364" si="2395">AY194*100/AY$5</f>
        <v>6.0613897786159103E-2</v>
      </c>
      <c r="AZ1364" s="370">
        <f t="shared" si="2395"/>
        <v>8.0407048677094889E-2</v>
      </c>
      <c r="BA1364" s="370">
        <f t="shared" si="2395"/>
        <v>6.6992859636581276E-2</v>
      </c>
      <c r="BB1364" s="667"/>
    </row>
    <row r="1365" spans="1:54" s="325" customFormat="1" ht="13.8">
      <c r="A1365" s="329"/>
      <c r="B1365" s="329" t="s">
        <v>366</v>
      </c>
      <c r="C1365" s="370">
        <f t="shared" ref="C1365:AF1365" si="2396">C195*100/C$5</f>
        <v>2.1805024223007109E-2</v>
      </c>
      <c r="D1365" s="370">
        <f t="shared" si="2396"/>
        <v>1.7046731289275283E-2</v>
      </c>
      <c r="E1365" s="370">
        <f t="shared" si="2396"/>
        <v>2.4764097727185425E-2</v>
      </c>
      <c r="F1365" s="370">
        <f t="shared" si="2396"/>
        <v>1.8195764026134716E-2</v>
      </c>
      <c r="G1365" s="370">
        <f t="shared" si="2396"/>
        <v>1.8931669614263534E-2</v>
      </c>
      <c r="H1365" s="370">
        <f t="shared" si="2396"/>
        <v>1.789853126971239E-2</v>
      </c>
      <c r="I1365" s="370">
        <f t="shared" si="2396"/>
        <v>2.1020590221295186E-2</v>
      </c>
      <c r="J1365" s="370">
        <f t="shared" si="2396"/>
        <v>2.443659960704489E-2</v>
      </c>
      <c r="K1365" s="370">
        <f t="shared" si="2396"/>
        <v>1.3222525690739641E-2</v>
      </c>
      <c r="L1365" s="370">
        <f t="shared" si="2396"/>
        <v>2.0047508984128607E-2</v>
      </c>
      <c r="M1365" s="370">
        <f t="shared" si="2396"/>
        <v>1.6252746373765514E-2</v>
      </c>
      <c r="N1365" s="370">
        <f t="shared" si="2396"/>
        <v>1.173113830701011E-2</v>
      </c>
      <c r="O1365" s="370">
        <f t="shared" si="2396"/>
        <v>1.3405989489219687E-2</v>
      </c>
      <c r="P1365" s="370">
        <f t="shared" si="2396"/>
        <v>1.9102773351846781E-2</v>
      </c>
      <c r="Q1365" s="370">
        <f t="shared" si="2396"/>
        <v>2.0392185423228886E-2</v>
      </c>
      <c r="R1365" s="370">
        <f t="shared" si="2396"/>
        <v>1.8925731947244628E-2</v>
      </c>
      <c r="S1365" s="370">
        <f t="shared" si="2396"/>
        <v>2.0448661344366625E-2</v>
      </c>
      <c r="T1365" s="370">
        <f t="shared" si="2396"/>
        <v>1.7102676058580138E-2</v>
      </c>
      <c r="U1365" s="370">
        <f t="shared" si="2396"/>
        <v>1.703173580104261E-2</v>
      </c>
      <c r="V1365" s="370">
        <f t="shared" si="2396"/>
        <v>1.6727116841853094E-2</v>
      </c>
      <c r="W1365" s="370">
        <f t="shared" si="2396"/>
        <v>1.533011272141707E-2</v>
      </c>
      <c r="X1365" s="370">
        <f t="shared" si="2396"/>
        <v>1.5180136935589478E-2</v>
      </c>
      <c r="Y1365" s="370">
        <f t="shared" si="2396"/>
        <v>1.768943214579841E-2</v>
      </c>
      <c r="Z1365" s="370">
        <f t="shared" si="2396"/>
        <v>1.9335812521445596E-2</v>
      </c>
      <c r="AA1365" s="370">
        <f t="shared" si="2396"/>
        <v>1.6876048796797286E-2</v>
      </c>
      <c r="AB1365" s="370">
        <f t="shared" si="2396"/>
        <v>2.2500395334048861E-2</v>
      </c>
      <c r="AC1365" s="370">
        <f t="shared" si="2396"/>
        <v>1.6154808561662983E-2</v>
      </c>
      <c r="AD1365" s="370">
        <f t="shared" si="2396"/>
        <v>2.0211936592267492E-2</v>
      </c>
      <c r="AE1365" s="370">
        <f t="shared" si="2396"/>
        <v>1.5689483827808309E-2</v>
      </c>
      <c r="AF1365" s="370">
        <f t="shared" si="2396"/>
        <v>1.8775632017289979E-2</v>
      </c>
      <c r="AG1365" s="370">
        <f t="shared" ref="AG1365:AH1365" si="2397">AG195*100/AG$5</f>
        <v>2.0388201779205448E-2</v>
      </c>
      <c r="AH1365" s="370">
        <f t="shared" si="2397"/>
        <v>1.9456830790298255E-2</v>
      </c>
      <c r="AI1365" s="370">
        <f t="shared" ref="AI1365:AJ1365" si="2398">AI195*100/AI$5</f>
        <v>1.779459123338218E-2</v>
      </c>
      <c r="AJ1365" s="370">
        <f t="shared" si="2398"/>
        <v>2.1108878949224499E-2</v>
      </c>
      <c r="AK1365" s="370">
        <f t="shared" ref="AK1365:AL1365" si="2399">AK195*100/AK$5</f>
        <v>2.2758705886983543E-2</v>
      </c>
      <c r="AL1365" s="370">
        <f t="shared" si="2399"/>
        <v>2.0415667868336398E-2</v>
      </c>
      <c r="AM1365" s="370">
        <f t="shared" ref="AM1365:AN1365" si="2400">AM195*100/AM$5</f>
        <v>1.9434248263620387E-2</v>
      </c>
      <c r="AN1365" s="370">
        <f t="shared" si="2400"/>
        <v>1.7519843571075024E-2</v>
      </c>
      <c r="AO1365" s="370">
        <f t="shared" ref="AO1365:AT1365" si="2401">AO195*100/AO$5</f>
        <v>2.013218844292507E-2</v>
      </c>
      <c r="AP1365" s="370">
        <f t="shared" si="2401"/>
        <v>1.8125988868551376E-2</v>
      </c>
      <c r="AQ1365" s="370">
        <f t="shared" si="2401"/>
        <v>2.39886635851412E-2</v>
      </c>
      <c r="AR1365" s="370">
        <f t="shared" si="2401"/>
        <v>2.1008840126009273E-2</v>
      </c>
      <c r="AS1365" s="370">
        <f t="shared" si="2401"/>
        <v>1.9073825968854815E-2</v>
      </c>
      <c r="AT1365" s="370">
        <f t="shared" si="2401"/>
        <v>1.4844711192945901E-2</v>
      </c>
      <c r="AU1365" s="370">
        <f t="shared" ref="AU1365:AV1365" si="2402">AU195*100/AU$5</f>
        <v>1.9228470259011872E-2</v>
      </c>
      <c r="AV1365" s="370">
        <f t="shared" si="2402"/>
        <v>1.3664901900877715E-2</v>
      </c>
      <c r="AW1365" s="370">
        <f t="shared" ref="AW1365:AX1365" si="2403">AW195*100/AW$5</f>
        <v>1.7698246879275421E-2</v>
      </c>
      <c r="AX1365" s="370">
        <f t="shared" si="2403"/>
        <v>1.888634111122723E-2</v>
      </c>
      <c r="AY1365" s="370">
        <f t="shared" ref="AY1365:BA1365" si="2404">AY195*100/AY$5</f>
        <v>1.4422322888570496E-2</v>
      </c>
      <c r="AZ1365" s="370">
        <f t="shared" si="2404"/>
        <v>1.3788491969675232E-2</v>
      </c>
      <c r="BA1365" s="370">
        <f t="shared" si="2404"/>
        <v>1.5196131402636698E-2</v>
      </c>
      <c r="BB1365" s="667"/>
    </row>
    <row r="1366" spans="1:54" s="325" customFormat="1" ht="27.6">
      <c r="A1366" s="327"/>
      <c r="B1366" s="327" t="s">
        <v>367</v>
      </c>
      <c r="C1366" s="370">
        <f t="shared" ref="C1366:AF1366" si="2405">C196*100/C$5</f>
        <v>0.99003445625609898</v>
      </c>
      <c r="D1366" s="370">
        <f t="shared" si="2405"/>
        <v>0.38600515017911985</v>
      </c>
      <c r="E1366" s="370">
        <f t="shared" si="2405"/>
        <v>0.824338632626475</v>
      </c>
      <c r="F1366" s="370">
        <f t="shared" si="2405"/>
        <v>1.0343192104877985</v>
      </c>
      <c r="G1366" s="370">
        <f t="shared" si="2405"/>
        <v>0.77102182577465472</v>
      </c>
      <c r="H1366" s="370">
        <f t="shared" si="2405"/>
        <v>1.1655422113671616</v>
      </c>
      <c r="I1366" s="370">
        <f t="shared" si="2405"/>
        <v>0.8499325312810353</v>
      </c>
      <c r="J1366" s="370">
        <f t="shared" si="2405"/>
        <v>0.43901992458208855</v>
      </c>
      <c r="K1366" s="370">
        <f t="shared" si="2405"/>
        <v>0.24746133392134989</v>
      </c>
      <c r="L1366" s="370">
        <f t="shared" si="2405"/>
        <v>0.39033944857610764</v>
      </c>
      <c r="M1366" s="370">
        <f t="shared" si="2405"/>
        <v>0.62658166451948882</v>
      </c>
      <c r="N1366" s="370">
        <f t="shared" si="2405"/>
        <v>0.48399832742406868</v>
      </c>
      <c r="O1366" s="370">
        <f t="shared" si="2405"/>
        <v>0.52396421569914053</v>
      </c>
      <c r="P1366" s="370">
        <f t="shared" si="2405"/>
        <v>0.50456332051909525</v>
      </c>
      <c r="Q1366" s="370">
        <f t="shared" si="2405"/>
        <v>0.6036734256241566</v>
      </c>
      <c r="R1366" s="370">
        <f t="shared" si="2405"/>
        <v>0.83612578520033864</v>
      </c>
      <c r="S1366" s="370">
        <f t="shared" si="2405"/>
        <v>0.71493295265191403</v>
      </c>
      <c r="T1366" s="370">
        <f t="shared" si="2405"/>
        <v>0.39095329663265044</v>
      </c>
      <c r="U1366" s="370">
        <f t="shared" si="2405"/>
        <v>0.3034404106318106</v>
      </c>
      <c r="V1366" s="370">
        <f t="shared" si="2405"/>
        <v>0.6169700382874459</v>
      </c>
      <c r="W1366" s="370">
        <f t="shared" si="2405"/>
        <v>0.39957058507783144</v>
      </c>
      <c r="X1366" s="370">
        <f t="shared" si="2405"/>
        <v>0.57767245897123343</v>
      </c>
      <c r="Y1366" s="370">
        <f t="shared" si="2405"/>
        <v>0.64705053124918244</v>
      </c>
      <c r="Z1366" s="370">
        <f t="shared" si="2405"/>
        <v>0.70374011184167828</v>
      </c>
      <c r="AA1366" s="370">
        <f t="shared" si="2405"/>
        <v>0.40109404446223379</v>
      </c>
      <c r="AB1366" s="370">
        <f t="shared" si="2405"/>
        <v>0.34192189545012563</v>
      </c>
      <c r="AC1366" s="370">
        <f t="shared" si="2405"/>
        <v>0.46108676751534033</v>
      </c>
      <c r="AD1366" s="370">
        <f t="shared" si="2405"/>
        <v>0.56416969043654575</v>
      </c>
      <c r="AE1366" s="370">
        <f t="shared" si="2405"/>
        <v>0.38691528585411694</v>
      </c>
      <c r="AF1366" s="370">
        <f t="shared" si="2405"/>
        <v>0.54498526645819434</v>
      </c>
      <c r="AG1366" s="370">
        <f t="shared" ref="AG1366:AH1366" si="2406">AG196*100/AG$5</f>
        <v>0.56774445100488158</v>
      </c>
      <c r="AH1366" s="370">
        <f t="shared" si="2406"/>
        <v>0.61415739835268102</v>
      </c>
      <c r="AI1366" s="370">
        <f t="shared" ref="AI1366:AJ1366" si="2407">AI196*100/AI$5</f>
        <v>0.33198157569329861</v>
      </c>
      <c r="AJ1366" s="370">
        <f t="shared" si="2407"/>
        <v>0.24631828371125788</v>
      </c>
      <c r="AK1366" s="370">
        <f t="shared" ref="AK1366:AL1366" si="2408">AK196*100/AK$5</f>
        <v>0.50575767979669928</v>
      </c>
      <c r="AL1366" s="370">
        <f t="shared" si="2408"/>
        <v>0.60138956422493106</v>
      </c>
      <c r="AM1366" s="370">
        <f t="shared" ref="AM1366:AN1366" si="2409">AM196*100/AM$5</f>
        <v>0.49097438647673031</v>
      </c>
      <c r="AN1366" s="370">
        <f t="shared" si="2409"/>
        <v>0.5079121083763638</v>
      </c>
      <c r="AO1366" s="370">
        <f t="shared" ref="AO1366:AT1366" si="2410">AO196*100/AO$5</f>
        <v>0.50023728481299623</v>
      </c>
      <c r="AP1366" s="370">
        <f t="shared" si="2410"/>
        <v>0.52349250159212413</v>
      </c>
      <c r="AQ1366" s="370">
        <f t="shared" si="2410"/>
        <v>0.33638111947096733</v>
      </c>
      <c r="AR1366" s="370">
        <f t="shared" si="2410"/>
        <v>0.70540098617538083</v>
      </c>
      <c r="AS1366" s="370">
        <f t="shared" si="2410"/>
        <v>0.65792313991270635</v>
      </c>
      <c r="AT1366" s="370">
        <f t="shared" si="2410"/>
        <v>0.63159028597107469</v>
      </c>
      <c r="AU1366" s="370">
        <f t="shared" ref="AU1366:AV1366" si="2411">AU196*100/AU$5</f>
        <v>0.61046183687454858</v>
      </c>
      <c r="AV1366" s="370">
        <f t="shared" si="2411"/>
        <v>0.63881092423695007</v>
      </c>
      <c r="AW1366" s="370">
        <f t="shared" ref="AW1366:AX1366" si="2412">AW196*100/AW$5</f>
        <v>0.64900200447560163</v>
      </c>
      <c r="AX1366" s="370">
        <f t="shared" si="2412"/>
        <v>0.5854082694169005</v>
      </c>
      <c r="AY1366" s="370">
        <f t="shared" ref="AY1366:BA1366" si="2413">AY196*100/AY$5</f>
        <v>0.29601602684215073</v>
      </c>
      <c r="AZ1366" s="370">
        <f t="shared" si="2413"/>
        <v>0.39159317193877663</v>
      </c>
      <c r="BA1366" s="370">
        <f t="shared" si="2413"/>
        <v>0.32143064953201111</v>
      </c>
      <c r="BB1366" s="667"/>
    </row>
    <row r="1367" spans="1:54" s="325" customFormat="1" ht="27.6">
      <c r="A1367" s="329"/>
      <c r="B1367" s="329" t="s">
        <v>368</v>
      </c>
      <c r="C1367" s="370">
        <f t="shared" ref="C1367:AF1367" si="2414">C197*100/C$5</f>
        <v>0.88632026183300372</v>
      </c>
      <c r="D1367" s="370">
        <f t="shared" si="2414"/>
        <v>1.1860822909429338</v>
      </c>
      <c r="E1367" s="370">
        <f t="shared" si="2414"/>
        <v>0.95021036429703343</v>
      </c>
      <c r="F1367" s="370">
        <f t="shared" si="2414"/>
        <v>0.92294513837178704</v>
      </c>
      <c r="G1367" s="370">
        <f t="shared" si="2414"/>
        <v>1.0799556141089746</v>
      </c>
      <c r="H1367" s="370">
        <f t="shared" si="2414"/>
        <v>1.5872808833903442</v>
      </c>
      <c r="I1367" s="370">
        <f t="shared" si="2414"/>
        <v>1.4160870945745856</v>
      </c>
      <c r="J1367" s="370">
        <f t="shared" si="2414"/>
        <v>1.0900182326211099</v>
      </c>
      <c r="K1367" s="370">
        <f t="shared" si="2414"/>
        <v>0.87445231474633345</v>
      </c>
      <c r="L1367" s="370">
        <f t="shared" si="2414"/>
        <v>1.0536230228482906</v>
      </c>
      <c r="M1367" s="370">
        <f t="shared" si="2414"/>
        <v>1.0697881016281678</v>
      </c>
      <c r="N1367" s="370">
        <f t="shared" si="2414"/>
        <v>0.94973340543836027</v>
      </c>
      <c r="O1367" s="370">
        <f t="shared" si="2414"/>
        <v>0.99995760153926605</v>
      </c>
      <c r="P1367" s="370">
        <f t="shared" si="2414"/>
        <v>0.87277682311823679</v>
      </c>
      <c r="Q1367" s="370">
        <f t="shared" si="2414"/>
        <v>1.3546642066569967</v>
      </c>
      <c r="R1367" s="370">
        <f t="shared" si="2414"/>
        <v>1.2701559045238153</v>
      </c>
      <c r="S1367" s="370">
        <f t="shared" si="2414"/>
        <v>1.0082614902414444</v>
      </c>
      <c r="T1367" s="370">
        <f t="shared" si="2414"/>
        <v>1.040610079802964</v>
      </c>
      <c r="U1367" s="370">
        <f t="shared" si="2414"/>
        <v>1.1558203452433033</v>
      </c>
      <c r="V1367" s="370">
        <f t="shared" si="2414"/>
        <v>0.94911678301399105</v>
      </c>
      <c r="W1367" s="370">
        <f t="shared" si="2414"/>
        <v>0.92221148684916798</v>
      </c>
      <c r="X1367" s="370">
        <f t="shared" si="2414"/>
        <v>0.81488795032165751</v>
      </c>
      <c r="Y1367" s="370">
        <f t="shared" si="2414"/>
        <v>0.68672484264020051</v>
      </c>
      <c r="Z1367" s="370">
        <f t="shared" si="2414"/>
        <v>0.847112611401174</v>
      </c>
      <c r="AA1367" s="370">
        <f t="shared" si="2414"/>
        <v>0.87116149306573087</v>
      </c>
      <c r="AB1367" s="370">
        <f t="shared" si="2414"/>
        <v>0.80585060746861714</v>
      </c>
      <c r="AC1367" s="370">
        <f t="shared" si="2414"/>
        <v>0.76613890436469001</v>
      </c>
      <c r="AD1367" s="370">
        <f t="shared" si="2414"/>
        <v>0.79781005271144734</v>
      </c>
      <c r="AE1367" s="370">
        <f t="shared" si="2414"/>
        <v>0.83449920389666854</v>
      </c>
      <c r="AF1367" s="370">
        <f t="shared" si="2414"/>
        <v>0.72470660000360754</v>
      </c>
      <c r="AG1367" s="370">
        <f t="shared" ref="AG1367:AH1367" si="2415">AG197*100/AG$5</f>
        <v>0.75574004149817564</v>
      </c>
      <c r="AH1367" s="370">
        <f t="shared" si="2415"/>
        <v>0.92784518133454363</v>
      </c>
      <c r="AI1367" s="370">
        <f t="shared" ref="AI1367:AJ1367" si="2416">AI197*100/AI$5</f>
        <v>0.7278421828873638</v>
      </c>
      <c r="AJ1367" s="370">
        <f t="shared" si="2416"/>
        <v>0.71265880739156573</v>
      </c>
      <c r="AK1367" s="370">
        <f t="shared" ref="AK1367:AL1367" si="2417">AK197*100/AK$5</f>
        <v>0.73591678419485818</v>
      </c>
      <c r="AL1367" s="370">
        <f t="shared" si="2417"/>
        <v>0.82689543038094915</v>
      </c>
      <c r="AM1367" s="370">
        <f t="shared" ref="AM1367:AN1367" si="2418">AM197*100/AM$5</f>
        <v>0.78575187731500284</v>
      </c>
      <c r="AN1367" s="370">
        <f t="shared" si="2418"/>
        <v>0.77699893655774688</v>
      </c>
      <c r="AO1367" s="370">
        <f t="shared" ref="AO1367:AT1367" si="2419">AO197*100/AO$5</f>
        <v>0.71978743793750488</v>
      </c>
      <c r="AP1367" s="370">
        <f t="shared" si="2419"/>
        <v>0.88772030483730358</v>
      </c>
      <c r="AQ1367" s="370">
        <f t="shared" si="2419"/>
        <v>0.98751644792334425</v>
      </c>
      <c r="AR1367" s="370">
        <f t="shared" si="2419"/>
        <v>0.78520539970959657</v>
      </c>
      <c r="AS1367" s="370">
        <f t="shared" si="2419"/>
        <v>0.63272728816906132</v>
      </c>
      <c r="AT1367" s="370">
        <f t="shared" si="2419"/>
        <v>0.68016379674527183</v>
      </c>
      <c r="AU1367" s="370">
        <f t="shared" ref="AU1367:AV1367" si="2420">AU197*100/AU$5</f>
        <v>0.68481641188662945</v>
      </c>
      <c r="AV1367" s="370">
        <f t="shared" si="2420"/>
        <v>0.67429009130385476</v>
      </c>
      <c r="AW1367" s="370">
        <f t="shared" ref="AW1367:AX1367" si="2421">AW197*100/AW$5</f>
        <v>0.5391999596983742</v>
      </c>
      <c r="AX1367" s="370">
        <f t="shared" si="2421"/>
        <v>0.60200639198481443</v>
      </c>
      <c r="AY1367" s="370">
        <f t="shared" ref="AY1367:BA1367" si="2422">AY197*100/AY$5</f>
        <v>0.5230457537441412</v>
      </c>
      <c r="AZ1367" s="370">
        <f t="shared" si="2422"/>
        <v>0.4531920978617302</v>
      </c>
      <c r="BA1367" s="370">
        <f t="shared" si="2422"/>
        <v>0.5614256205216871</v>
      </c>
      <c r="BB1367" s="667"/>
    </row>
    <row r="1368" spans="1:54" s="325" customFormat="1" ht="25.5" customHeight="1">
      <c r="A1368" s="327"/>
      <c r="B1368" s="327" t="s">
        <v>369</v>
      </c>
      <c r="C1368" s="370">
        <f t="shared" ref="C1368:AF1368" si="2423">C198*100/C$5</f>
        <v>5.6661111063135259</v>
      </c>
      <c r="D1368" s="370">
        <f t="shared" si="2423"/>
        <v>4.8747194392141981</v>
      </c>
      <c r="E1368" s="370">
        <f t="shared" si="2423"/>
        <v>4.7529911785360914</v>
      </c>
      <c r="F1368" s="370">
        <f t="shared" si="2423"/>
        <v>4.821357587953524</v>
      </c>
      <c r="G1368" s="370">
        <f t="shared" si="2423"/>
        <v>4.9290006925589296</v>
      </c>
      <c r="H1368" s="370">
        <f t="shared" si="2423"/>
        <v>4.5986544217524399</v>
      </c>
      <c r="I1368" s="370">
        <f t="shared" si="2423"/>
        <v>4.1718495943579263</v>
      </c>
      <c r="J1368" s="370">
        <f t="shared" si="2423"/>
        <v>4.1188800451092336</v>
      </c>
      <c r="K1368" s="370">
        <f t="shared" si="2423"/>
        <v>3.5216647356024544</v>
      </c>
      <c r="L1368" s="370">
        <f t="shared" si="2423"/>
        <v>4.1550268451496999</v>
      </c>
      <c r="M1368" s="370">
        <f t="shared" si="2423"/>
        <v>4.2276286477204454</v>
      </c>
      <c r="N1368" s="370">
        <f t="shared" si="2423"/>
        <v>4.0231583334851573</v>
      </c>
      <c r="O1368" s="370">
        <f t="shared" si="2423"/>
        <v>3.9053424079499135</v>
      </c>
      <c r="P1368" s="370">
        <f t="shared" si="2423"/>
        <v>4.0224058714077193</v>
      </c>
      <c r="Q1368" s="370">
        <f t="shared" si="2423"/>
        <v>4.2276965529519117</v>
      </c>
      <c r="R1368" s="370">
        <f t="shared" si="2423"/>
        <v>3.82800120776625</v>
      </c>
      <c r="S1368" s="370">
        <f t="shared" si="2423"/>
        <v>4.0559207346730348</v>
      </c>
      <c r="T1368" s="370">
        <f t="shared" si="2423"/>
        <v>3.8301830802695118</v>
      </c>
      <c r="U1368" s="370">
        <f t="shared" si="2423"/>
        <v>3.8500071800454849</v>
      </c>
      <c r="V1368" s="370">
        <f t="shared" si="2423"/>
        <v>3.9242320446168524</v>
      </c>
      <c r="W1368" s="370">
        <f t="shared" si="2423"/>
        <v>3.6983789586688136</v>
      </c>
      <c r="X1368" s="370">
        <f t="shared" si="2423"/>
        <v>3.7090823958805985</v>
      </c>
      <c r="Y1368" s="370">
        <f t="shared" si="2423"/>
        <v>3.7437554937792168</v>
      </c>
      <c r="Z1368" s="370">
        <f t="shared" si="2423"/>
        <v>3.9019391455147407</v>
      </c>
      <c r="AA1368" s="370">
        <f t="shared" si="2423"/>
        <v>3.79746835443038</v>
      </c>
      <c r="AB1368" s="370">
        <f t="shared" si="2423"/>
        <v>4.1176985165720668</v>
      </c>
      <c r="AC1368" s="370">
        <f t="shared" si="2423"/>
        <v>3.5827818271898151</v>
      </c>
      <c r="AD1368" s="370">
        <f t="shared" si="2423"/>
        <v>4.0885860306643957</v>
      </c>
      <c r="AE1368" s="370">
        <f t="shared" si="2423"/>
        <v>4.2311541901762544</v>
      </c>
      <c r="AF1368" s="370">
        <f t="shared" si="2423"/>
        <v>4.6806256794893031</v>
      </c>
      <c r="AG1368" s="370">
        <f t="shared" ref="AG1368:AH1368" si="2424">AG198*100/AG$5</f>
        <v>4.7753409908145192</v>
      </c>
      <c r="AH1368" s="370">
        <f t="shared" si="2424"/>
        <v>4.7785040621495627</v>
      </c>
      <c r="AI1368" s="370">
        <f t="shared" ref="AI1368:AJ1368" si="2425">AI198*100/AI$5</f>
        <v>4.0937423800877344</v>
      </c>
      <c r="AJ1368" s="370">
        <f t="shared" si="2425"/>
        <v>4.0422062308655757</v>
      </c>
      <c r="AK1368" s="370">
        <f t="shared" ref="AK1368:AL1368" si="2426">AK198*100/AK$5</f>
        <v>4.3838177807066199</v>
      </c>
      <c r="AL1368" s="370">
        <f t="shared" si="2426"/>
        <v>4.2650887208914385</v>
      </c>
      <c r="AM1368" s="370">
        <f t="shared" ref="AM1368:AN1368" si="2427">AM198*100/AM$5</f>
        <v>4.6286890301457086</v>
      </c>
      <c r="AN1368" s="370">
        <f t="shared" si="2427"/>
        <v>4.1981057332769209</v>
      </c>
      <c r="AO1368" s="370">
        <f t="shared" ref="AO1368:AT1368" si="2428">AO198*100/AO$5</f>
        <v>4.1427883398313412</v>
      </c>
      <c r="AP1368" s="370">
        <f t="shared" si="2428"/>
        <v>4.2657074765172585</v>
      </c>
      <c r="AQ1368" s="370">
        <f t="shared" si="2428"/>
        <v>4.1915381760518233</v>
      </c>
      <c r="AR1368" s="370">
        <f t="shared" si="2428"/>
        <v>4.4974601552392803</v>
      </c>
      <c r="AS1368" s="370">
        <f t="shared" si="2428"/>
        <v>4.9503832812784205</v>
      </c>
      <c r="AT1368" s="370">
        <f t="shared" si="2428"/>
        <v>3.8935556786069534</v>
      </c>
      <c r="AU1368" s="370">
        <f t="shared" ref="AU1368:AV1368" si="2429">AU198*100/AU$5</f>
        <v>3.8532709446364861</v>
      </c>
      <c r="AV1368" s="370">
        <f t="shared" si="2429"/>
        <v>3.8226401086251256</v>
      </c>
      <c r="AW1368" s="370">
        <f t="shared" ref="AW1368:AX1368" si="2430">AW198*100/AW$5</f>
        <v>4.348664743501363</v>
      </c>
      <c r="AX1368" s="370">
        <f t="shared" si="2430"/>
        <v>4.7919736124003691</v>
      </c>
      <c r="AY1368" s="370">
        <f t="shared" ref="AY1368:BA1368" si="2431">AY198*100/AY$5</f>
        <v>4.2686921763055858</v>
      </c>
      <c r="AZ1368" s="370">
        <f t="shared" si="2431"/>
        <v>4.2711170754515573</v>
      </c>
      <c r="BA1368" s="370">
        <f t="shared" si="2431"/>
        <v>4.0740698409004006</v>
      </c>
      <c r="BB1368" s="667"/>
    </row>
    <row r="1369" spans="1:54" s="325" customFormat="1" ht="13.8">
      <c r="A1369" s="329"/>
      <c r="B1369" s="329" t="s">
        <v>370</v>
      </c>
      <c r="C1369" s="370">
        <f t="shared" ref="C1369:AF1369" si="2432">C199*100/C$5</f>
        <v>2.3563674988557759</v>
      </c>
      <c r="D1369" s="370">
        <f t="shared" si="2432"/>
        <v>2.0319617602213667</v>
      </c>
      <c r="E1369" s="370">
        <f t="shared" si="2432"/>
        <v>1.9885122930995065</v>
      </c>
      <c r="F1369" s="370">
        <f t="shared" si="2432"/>
        <v>2.1241454989278497</v>
      </c>
      <c r="G1369" s="370">
        <f t="shared" si="2432"/>
        <v>2.0314199158945785</v>
      </c>
      <c r="H1369" s="370">
        <f t="shared" si="2432"/>
        <v>1.8702153584615666</v>
      </c>
      <c r="I1369" s="370">
        <f t="shared" si="2432"/>
        <v>1.6082595430713738</v>
      </c>
      <c r="J1369" s="370">
        <f t="shared" si="2432"/>
        <v>1.6137638600198629</v>
      </c>
      <c r="K1369" s="370">
        <f t="shared" si="2432"/>
        <v>1.3335132957007958</v>
      </c>
      <c r="L1369" s="370">
        <f t="shared" si="2432"/>
        <v>1.7033158308947465</v>
      </c>
      <c r="M1369" s="370">
        <f t="shared" si="2432"/>
        <v>1.8449845386177166</v>
      </c>
      <c r="N1369" s="370">
        <f t="shared" si="2432"/>
        <v>1.7319426009622201</v>
      </c>
      <c r="O1369" s="370">
        <f t="shared" si="2432"/>
        <v>1.5922439082497311</v>
      </c>
      <c r="P1369" s="370">
        <f t="shared" si="2432"/>
        <v>1.8471476282160468</v>
      </c>
      <c r="Q1369" s="370">
        <f t="shared" si="2432"/>
        <v>1.9311885124022117</v>
      </c>
      <c r="R1369" s="370">
        <f t="shared" si="2432"/>
        <v>1.6893934977276068</v>
      </c>
      <c r="S1369" s="370">
        <f t="shared" si="2432"/>
        <v>1.7804583966015941</v>
      </c>
      <c r="T1369" s="370">
        <f t="shared" si="2432"/>
        <v>1.4934432258504295</v>
      </c>
      <c r="U1369" s="370">
        <f t="shared" si="2432"/>
        <v>1.6187245567574247</v>
      </c>
      <c r="V1369" s="370">
        <f t="shared" si="2432"/>
        <v>1.5836124688467956</v>
      </c>
      <c r="W1369" s="370">
        <f t="shared" si="2432"/>
        <v>1.5158776167471819</v>
      </c>
      <c r="X1369" s="370">
        <f t="shared" si="2432"/>
        <v>1.5824568906860552</v>
      </c>
      <c r="Y1369" s="370">
        <f t="shared" si="2432"/>
        <v>1.5802168888389057</v>
      </c>
      <c r="Z1369" s="370">
        <f t="shared" si="2432"/>
        <v>1.5896170859956784</v>
      </c>
      <c r="AA1369" s="370">
        <f t="shared" si="2432"/>
        <v>1.5208298092172612</v>
      </c>
      <c r="AB1369" s="370">
        <f t="shared" si="2432"/>
        <v>1.7671852552175682</v>
      </c>
      <c r="AC1369" s="370">
        <f t="shared" si="2432"/>
        <v>1.4380864070202091</v>
      </c>
      <c r="AD1369" s="370">
        <f t="shared" si="2432"/>
        <v>1.7277596511997229</v>
      </c>
      <c r="AE1369" s="370">
        <f t="shared" si="2432"/>
        <v>1.7323870761227738</v>
      </c>
      <c r="AF1369" s="370">
        <f t="shared" si="2432"/>
        <v>2.0239557387022349</v>
      </c>
      <c r="AG1369" s="370">
        <f t="shared" ref="AG1369:AH1369" si="2433">AG199*100/AG$5</f>
        <v>1.9393718871252599</v>
      </c>
      <c r="AH1369" s="370">
        <f t="shared" si="2433"/>
        <v>1.9922780946498784</v>
      </c>
      <c r="AI1369" s="370">
        <f t="shared" ref="AI1369:AJ1369" si="2434">AI199*100/AI$5</f>
        <v>1.5109225647253597</v>
      </c>
      <c r="AJ1369" s="370">
        <f t="shared" si="2434"/>
        <v>1.5676404487906159</v>
      </c>
      <c r="AK1369" s="370">
        <f t="shared" ref="AK1369:AL1369" si="2435">AK199*100/AK$5</f>
        <v>1.5682073349282615</v>
      </c>
      <c r="AL1369" s="370">
        <f t="shared" si="2435"/>
        <v>1.5269133701924755</v>
      </c>
      <c r="AM1369" s="370">
        <f t="shared" ref="AM1369:AN1369" si="2436">AM199*100/AM$5</f>
        <v>1.759318703498276</v>
      </c>
      <c r="AN1369" s="370">
        <f t="shared" si="2436"/>
        <v>1.7484313818378439</v>
      </c>
      <c r="AO1369" s="370">
        <f t="shared" ref="AO1369:AT1369" si="2437">AO199*100/AO$5</f>
        <v>1.6514035766895347</v>
      </c>
      <c r="AP1369" s="370">
        <f t="shared" si="2437"/>
        <v>1.8324677592687422</v>
      </c>
      <c r="AQ1369" s="370">
        <f t="shared" si="2437"/>
        <v>1.725800465602753</v>
      </c>
      <c r="AR1369" s="370">
        <f t="shared" si="2437"/>
        <v>1.8704797711495378</v>
      </c>
      <c r="AS1369" s="370">
        <f t="shared" si="2437"/>
        <v>2.059159293695163</v>
      </c>
      <c r="AT1369" s="370">
        <f t="shared" si="2437"/>
        <v>1.5644171262860789</v>
      </c>
      <c r="AU1369" s="370">
        <f t="shared" ref="AU1369:AV1369" si="2438">AU199*100/AU$5</f>
        <v>1.6103086152639032</v>
      </c>
      <c r="AV1369" s="370">
        <f t="shared" si="2438"/>
        <v>1.5316464874385158</v>
      </c>
      <c r="AW1369" s="370">
        <f t="shared" ref="AW1369:AX1369" si="2439">AW199*100/AW$5</f>
        <v>1.8965626955424282</v>
      </c>
      <c r="AX1369" s="370">
        <f t="shared" si="2439"/>
        <v>2.0103536766207588</v>
      </c>
      <c r="AY1369" s="370">
        <f t="shared" ref="AY1369:BA1369" si="2440">AY199*100/AY$5</f>
        <v>1.7963963690153455</v>
      </c>
      <c r="AZ1369" s="370">
        <f t="shared" si="2440"/>
        <v>1.9622728268484557</v>
      </c>
      <c r="BA1369" s="370">
        <f t="shared" si="2440"/>
        <v>1.7827789646057421</v>
      </c>
      <c r="BB1369" s="667"/>
    </row>
    <row r="1370" spans="1:54" s="325" customFormat="1" ht="13.8">
      <c r="A1370" s="327"/>
      <c r="B1370" s="327" t="s">
        <v>371</v>
      </c>
      <c r="C1370" s="370">
        <f t="shared" ref="C1370:AF1370" si="2441">C200*100/C$5</f>
        <v>1.5290287480893618</v>
      </c>
      <c r="D1370" s="370">
        <f t="shared" si="2441"/>
        <v>1.2757067721153361</v>
      </c>
      <c r="E1370" s="370">
        <f t="shared" si="2441"/>
        <v>1.1847233861472475</v>
      </c>
      <c r="F1370" s="370">
        <f t="shared" si="2441"/>
        <v>1.4249082813521012</v>
      </c>
      <c r="G1370" s="370">
        <f t="shared" si="2441"/>
        <v>1.3053238295365845</v>
      </c>
      <c r="H1370" s="370">
        <f t="shared" si="2441"/>
        <v>1.1258321096027795</v>
      </c>
      <c r="I1370" s="370">
        <f t="shared" si="2441"/>
        <v>0.96750032360645488</v>
      </c>
      <c r="J1370" s="370">
        <f t="shared" si="2441"/>
        <v>1.0127693998334664</v>
      </c>
      <c r="K1370" s="370">
        <f t="shared" si="2441"/>
        <v>0.71923477280993575</v>
      </c>
      <c r="L1370" s="370">
        <f t="shared" si="2441"/>
        <v>1.1056833333408587</v>
      </c>
      <c r="M1370" s="370">
        <f t="shared" si="2441"/>
        <v>1.1860250207201242</v>
      </c>
      <c r="N1370" s="370">
        <f t="shared" si="2441"/>
        <v>1.1574723129583309</v>
      </c>
      <c r="O1370" s="370">
        <f t="shared" si="2441"/>
        <v>0.98344239159622127</v>
      </c>
      <c r="P1370" s="370">
        <f t="shared" si="2441"/>
        <v>1.2228362228254426</v>
      </c>
      <c r="Q1370" s="370">
        <f t="shared" si="2441"/>
        <v>1.2528651222823062</v>
      </c>
      <c r="R1370" s="370">
        <f t="shared" si="2441"/>
        <v>1.1538170373354657</v>
      </c>
      <c r="S1370" s="370">
        <f t="shared" si="2441"/>
        <v>1.2290762249845673</v>
      </c>
      <c r="T1370" s="370">
        <f t="shared" si="2441"/>
        <v>0.95546406009366058</v>
      </c>
      <c r="U1370" s="370">
        <f t="shared" si="2441"/>
        <v>1.1200036067205226</v>
      </c>
      <c r="V1370" s="370">
        <f t="shared" si="2441"/>
        <v>1.0312813896115358</v>
      </c>
      <c r="W1370" s="370">
        <f t="shared" si="2441"/>
        <v>0.98207192699946322</v>
      </c>
      <c r="X1370" s="370">
        <f t="shared" si="2441"/>
        <v>1.0940866541778673</v>
      </c>
      <c r="Y1370" s="370">
        <f t="shared" si="2441"/>
        <v>1.0310635019374421</v>
      </c>
      <c r="Z1370" s="370">
        <f t="shared" si="2441"/>
        <v>1.0356947445539779</v>
      </c>
      <c r="AA1370" s="370">
        <f t="shared" si="2441"/>
        <v>0.99366175315542404</v>
      </c>
      <c r="AB1370" s="370">
        <f t="shared" si="2441"/>
        <v>1.1975257135359014</v>
      </c>
      <c r="AC1370" s="370">
        <f t="shared" si="2441"/>
        <v>0.89942571390566595</v>
      </c>
      <c r="AD1370" s="370">
        <f t="shared" si="2441"/>
        <v>1.1722121162539261</v>
      </c>
      <c r="AE1370" s="370">
        <f t="shared" si="2441"/>
        <v>1.169812644699024</v>
      </c>
      <c r="AF1370" s="370">
        <f t="shared" si="2441"/>
        <v>1.3520094845638069</v>
      </c>
      <c r="AG1370" s="370">
        <f t="shared" ref="AG1370:AH1370" si="2442">AG200*100/AG$5</f>
        <v>1.2638824865718763</v>
      </c>
      <c r="AH1370" s="370">
        <f t="shared" si="2442"/>
        <v>1.3270026498721854</v>
      </c>
      <c r="AI1370" s="370">
        <f t="shared" ref="AI1370:AJ1370" si="2443">AI200*100/AI$5</f>
        <v>0.91738811700081835</v>
      </c>
      <c r="AJ1370" s="370">
        <f t="shared" si="2443"/>
        <v>1.0125057500081949</v>
      </c>
      <c r="AK1370" s="370">
        <f t="shared" ref="AK1370:AL1370" si="2444">AK200*100/AK$5</f>
        <v>0.99171840310266635</v>
      </c>
      <c r="AL1370" s="370">
        <f t="shared" si="2444"/>
        <v>0.86529149758461954</v>
      </c>
      <c r="AM1370" s="370">
        <f t="shared" ref="AM1370:AN1370" si="2445">AM200*100/AM$5</f>
        <v>1.0939553182895931</v>
      </c>
      <c r="AN1370" s="370">
        <f t="shared" si="2445"/>
        <v>1.1048119536790035</v>
      </c>
      <c r="AO1370" s="370">
        <f t="shared" ref="AO1370:AT1370" si="2446">AO200*100/AO$5</f>
        <v>1.0043881824406418</v>
      </c>
      <c r="AP1370" s="370">
        <f t="shared" si="2446"/>
        <v>1.2352512837208751</v>
      </c>
      <c r="AQ1370" s="370">
        <f t="shared" si="2446"/>
        <v>1.0894429636627416</v>
      </c>
      <c r="AR1370" s="370">
        <f t="shared" si="2446"/>
        <v>1.1114989479166781</v>
      </c>
      <c r="AS1370" s="370">
        <f t="shared" si="2446"/>
        <v>1.3236669023469654</v>
      </c>
      <c r="AT1370" s="370">
        <f t="shared" si="2446"/>
        <v>0.89546260125792942</v>
      </c>
      <c r="AU1370" s="370">
        <f t="shared" ref="AU1370:AV1370" si="2447">AU200*100/AU$5</f>
        <v>0.90262682455788845</v>
      </c>
      <c r="AV1370" s="370">
        <f t="shared" si="2447"/>
        <v>0.86919311388099951</v>
      </c>
      <c r="AW1370" s="370">
        <f t="shared" ref="AW1370:AX1370" si="2448">AW200*100/AW$5</f>
        <v>1.1810762655240803</v>
      </c>
      <c r="AX1370" s="370">
        <f t="shared" si="2448"/>
        <v>1.1688698454462061</v>
      </c>
      <c r="AY1370" s="370">
        <f t="shared" ref="AY1370:BA1370" si="2449">AY200*100/AY$5</f>
        <v>1.0652161384359493</v>
      </c>
      <c r="AZ1370" s="370">
        <f t="shared" si="2449"/>
        <v>1.1838272453784537</v>
      </c>
      <c r="BA1370" s="370">
        <f t="shared" si="2449"/>
        <v>1.0108414656447939</v>
      </c>
      <c r="BB1370" s="667"/>
    </row>
    <row r="1371" spans="1:54" s="325" customFormat="1" ht="13.8">
      <c r="A1371" s="329"/>
      <c r="B1371" s="329" t="s">
        <v>372</v>
      </c>
      <c r="C1371" s="370">
        <f t="shared" ref="C1371:AF1371" si="2450">C201*100/C$5</f>
        <v>0.73761431445867409</v>
      </c>
      <c r="D1371" s="370">
        <f t="shared" si="2450"/>
        <v>0.68725016422545426</v>
      </c>
      <c r="E1371" s="370">
        <f t="shared" si="2450"/>
        <v>0.71345962277267649</v>
      </c>
      <c r="F1371" s="370">
        <f t="shared" si="2450"/>
        <v>0.64297031651031644</v>
      </c>
      <c r="G1371" s="370">
        <f t="shared" si="2450"/>
        <v>0.66349585851239223</v>
      </c>
      <c r="H1371" s="370">
        <f t="shared" si="2450"/>
        <v>0.6762673808687889</v>
      </c>
      <c r="I1371" s="370">
        <f t="shared" si="2450"/>
        <v>0.59093673281760362</v>
      </c>
      <c r="J1371" s="370">
        <f t="shared" si="2450"/>
        <v>0.53975707102187664</v>
      </c>
      <c r="K1371" s="370">
        <f t="shared" si="2450"/>
        <v>0.55777870985031075</v>
      </c>
      <c r="L1371" s="370">
        <f t="shared" si="2450"/>
        <v>0.55284166667042933</v>
      </c>
      <c r="M1371" s="370">
        <f t="shared" si="2450"/>
        <v>0.60484042526034176</v>
      </c>
      <c r="N1371" s="370">
        <f t="shared" si="2450"/>
        <v>0.51879181717554179</v>
      </c>
      <c r="O1371" s="370">
        <f t="shared" si="2450"/>
        <v>0.54504230760688954</v>
      </c>
      <c r="P1371" s="370">
        <f t="shared" si="2450"/>
        <v>0.57204828732640955</v>
      </c>
      <c r="Q1371" s="370">
        <f t="shared" si="2450"/>
        <v>0.61625669877222056</v>
      </c>
      <c r="R1371" s="370">
        <f t="shared" si="2450"/>
        <v>0.49541910272017148</v>
      </c>
      <c r="S1371" s="370">
        <f t="shared" si="2450"/>
        <v>0.49569711643067266</v>
      </c>
      <c r="T1371" s="370">
        <f t="shared" si="2450"/>
        <v>0.48728340522035718</v>
      </c>
      <c r="U1371" s="370">
        <f t="shared" si="2450"/>
        <v>0.46515841184072992</v>
      </c>
      <c r="V1371" s="370">
        <f t="shared" si="2450"/>
        <v>0.52177677284323165</v>
      </c>
      <c r="W1371" s="370">
        <f t="shared" si="2450"/>
        <v>0.47304347826086957</v>
      </c>
      <c r="X1371" s="370">
        <f t="shared" si="2450"/>
        <v>0.45077147772221837</v>
      </c>
      <c r="Y1371" s="370">
        <f t="shared" si="2450"/>
        <v>0.50713610436530676</v>
      </c>
      <c r="Z1371" s="370">
        <f t="shared" si="2450"/>
        <v>0.50078363364895062</v>
      </c>
      <c r="AA1371" s="370">
        <f t="shared" si="2450"/>
        <v>0.48789649780293703</v>
      </c>
      <c r="AB1371" s="370">
        <f t="shared" si="2450"/>
        <v>0.5229344216515206</v>
      </c>
      <c r="AC1371" s="370">
        <f t="shared" si="2450"/>
        <v>0.49054326809078308</v>
      </c>
      <c r="AD1371" s="370">
        <f t="shared" si="2450"/>
        <v>0.50413542639165598</v>
      </c>
      <c r="AE1371" s="370">
        <f t="shared" si="2450"/>
        <v>0.49835792600792117</v>
      </c>
      <c r="AF1371" s="370">
        <f t="shared" si="2450"/>
        <v>0.62254748431127871</v>
      </c>
      <c r="AG1371" s="370">
        <f t="shared" ref="AG1371:AH1371" si="2451">AG201*100/AG$5</f>
        <v>0.62384921064546883</v>
      </c>
      <c r="AH1371" s="370">
        <f t="shared" si="2451"/>
        <v>0.59626023335719613</v>
      </c>
      <c r="AI1371" s="370">
        <f t="shared" ref="AI1371:AJ1371" si="2452">AI201*100/AI$5</f>
        <v>0.52618330086116361</v>
      </c>
      <c r="AJ1371" s="370">
        <f t="shared" si="2452"/>
        <v>0.48726929274088709</v>
      </c>
      <c r="AK1371" s="370">
        <f t="shared" ref="AK1371:AL1371" si="2453">AK201*100/AK$5</f>
        <v>0.50868045880615786</v>
      </c>
      <c r="AL1371" s="370">
        <f t="shared" si="2453"/>
        <v>0.59607256126120944</v>
      </c>
      <c r="AM1371" s="370">
        <f t="shared" ref="AM1371:AN1371" si="2454">AM201*100/AM$5</f>
        <v>0.59823363452709322</v>
      </c>
      <c r="AN1371" s="370">
        <f t="shared" si="2454"/>
        <v>0.5813402639493076</v>
      </c>
      <c r="AO1371" s="370">
        <f t="shared" ref="AO1371:AT1371" si="2455">AO201*100/AO$5</f>
        <v>0.59007409068440275</v>
      </c>
      <c r="AP1371" s="370">
        <f t="shared" si="2455"/>
        <v>0.5360412631165058</v>
      </c>
      <c r="AQ1371" s="370">
        <f t="shared" si="2455"/>
        <v>0.59111306049461854</v>
      </c>
      <c r="AR1371" s="370">
        <f t="shared" si="2455"/>
        <v>0.67979646227180701</v>
      </c>
      <c r="AS1371" s="370">
        <f t="shared" si="2455"/>
        <v>0.66698232256210677</v>
      </c>
      <c r="AT1371" s="370">
        <f t="shared" si="2455"/>
        <v>0.57338959288127089</v>
      </c>
      <c r="AU1371" s="370">
        <f t="shared" ref="AU1371:AV1371" si="2456">AU201*100/AU$5</f>
        <v>0.5960152278708426</v>
      </c>
      <c r="AV1371" s="370">
        <f t="shared" si="2456"/>
        <v>0.59763030150165186</v>
      </c>
      <c r="AW1371" s="370">
        <f t="shared" ref="AW1371:AX1371" si="2457">AW201*100/AW$5</f>
        <v>0.64058373723339945</v>
      </c>
      <c r="AX1371" s="370">
        <f t="shared" si="2457"/>
        <v>0.73865060678774419</v>
      </c>
      <c r="AY1371" s="370">
        <f t="shared" ref="AY1371:BA1371" si="2458">AY201*100/AY$5</f>
        <v>0.66130507972562613</v>
      </c>
      <c r="AZ1371" s="370">
        <f t="shared" si="2458"/>
        <v>0.72639015111257632</v>
      </c>
      <c r="BA1371" s="370">
        <f t="shared" si="2458"/>
        <v>0.69821677943841343</v>
      </c>
      <c r="BB1371" s="667"/>
    </row>
    <row r="1372" spans="1:54" s="325" customFormat="1" ht="13.8">
      <c r="A1372" s="327"/>
      <c r="B1372" s="327" t="s">
        <v>373</v>
      </c>
      <c r="C1372" s="370">
        <f t="shared" ref="C1372:AF1372" si="2459">C202*100/C$5</f>
        <v>8.9767614573528276E-2</v>
      </c>
      <c r="D1372" s="370">
        <f t="shared" si="2459"/>
        <v>6.8961776579340911E-2</v>
      </c>
      <c r="E1372" s="370">
        <f t="shared" si="2459"/>
        <v>9.0329284179582983E-2</v>
      </c>
      <c r="F1372" s="370">
        <f t="shared" si="2459"/>
        <v>5.6226910375264637E-2</v>
      </c>
      <c r="G1372" s="370">
        <f t="shared" si="2459"/>
        <v>6.2600227845601875E-2</v>
      </c>
      <c r="H1372" s="370">
        <f t="shared" si="2459"/>
        <v>6.8115867989998566E-2</v>
      </c>
      <c r="I1372" s="370">
        <f t="shared" si="2459"/>
        <v>4.982248664731543E-2</v>
      </c>
      <c r="J1372" s="370">
        <f t="shared" si="2459"/>
        <v>6.1237389164519956E-2</v>
      </c>
      <c r="K1372" s="370">
        <f t="shared" si="2459"/>
        <v>5.6499813040549206E-2</v>
      </c>
      <c r="L1372" s="370">
        <f t="shared" si="2459"/>
        <v>4.4745678836196956E-2</v>
      </c>
      <c r="M1372" s="370">
        <f t="shared" si="2459"/>
        <v>5.4119092637250614E-2</v>
      </c>
      <c r="N1372" s="370">
        <f t="shared" si="2459"/>
        <v>5.5678470828347232E-2</v>
      </c>
      <c r="O1372" s="370">
        <f t="shared" si="2459"/>
        <v>6.371882956020683E-2</v>
      </c>
      <c r="P1372" s="370">
        <f t="shared" si="2459"/>
        <v>5.2219996679653394E-2</v>
      </c>
      <c r="Q1372" s="370">
        <f t="shared" si="2459"/>
        <v>6.2066691347684742E-2</v>
      </c>
      <c r="R1372" s="370">
        <f t="shared" si="2459"/>
        <v>4.0157357671969637E-2</v>
      </c>
      <c r="S1372" s="370">
        <f t="shared" si="2459"/>
        <v>5.5646545466308421E-2</v>
      </c>
      <c r="T1372" s="370">
        <f t="shared" si="2459"/>
        <v>5.0695760536411762E-2</v>
      </c>
      <c r="U1372" s="370">
        <f t="shared" si="2459"/>
        <v>3.3562538196172199E-2</v>
      </c>
      <c r="V1372" s="370">
        <f t="shared" si="2459"/>
        <v>3.0554306392028142E-2</v>
      </c>
      <c r="W1372" s="370">
        <f t="shared" si="2459"/>
        <v>6.0719269994632313E-2</v>
      </c>
      <c r="X1372" s="370">
        <f t="shared" si="2459"/>
        <v>3.7557396015027916E-2</v>
      </c>
      <c r="Y1372" s="370">
        <f t="shared" si="2459"/>
        <v>4.2017282536156927E-2</v>
      </c>
      <c r="Z1372" s="370">
        <f t="shared" si="2459"/>
        <v>5.3138707792749762E-2</v>
      </c>
      <c r="AA1372" s="370">
        <f t="shared" si="2459"/>
        <v>3.9271558258900031E-2</v>
      </c>
      <c r="AB1372" s="370">
        <f t="shared" si="2459"/>
        <v>4.6725120030146325E-2</v>
      </c>
      <c r="AC1372" s="370">
        <f t="shared" si="2459"/>
        <v>4.8117425023759909E-2</v>
      </c>
      <c r="AD1372" s="370">
        <f t="shared" si="2459"/>
        <v>5.1412108554140724E-2</v>
      </c>
      <c r="AE1372" s="370">
        <f t="shared" si="2459"/>
        <v>6.4216505415828476E-2</v>
      </c>
      <c r="AF1372" s="370">
        <f t="shared" si="2459"/>
        <v>4.9357774997417329E-2</v>
      </c>
      <c r="AG1372" s="370">
        <f t="shared" ref="AG1372:AH1372" si="2460">AG202*100/AG$5</f>
        <v>5.1640189907914524E-2</v>
      </c>
      <c r="AH1372" s="370">
        <f t="shared" si="2460"/>
        <v>6.9015211420496811E-2</v>
      </c>
      <c r="AI1372" s="370">
        <f t="shared" ref="AI1372:AJ1372" si="2461">AI202*100/AI$5</f>
        <v>6.7390602719771084E-2</v>
      </c>
      <c r="AJ1372" s="370">
        <f t="shared" si="2461"/>
        <v>6.7865406041534057E-2</v>
      </c>
      <c r="AK1372" s="370">
        <f t="shared" ref="AK1372:AL1372" si="2462">AK202*100/AK$5</f>
        <v>6.7808473019437251E-2</v>
      </c>
      <c r="AL1372" s="370">
        <f t="shared" si="2462"/>
        <v>6.5549311346646669E-2</v>
      </c>
      <c r="AM1372" s="370">
        <f t="shared" ref="AM1372:AN1372" si="2463">AM202*100/AM$5</f>
        <v>6.7092662421544422E-2</v>
      </c>
      <c r="AN1372" s="370">
        <f t="shared" si="2463"/>
        <v>6.2279164209532424E-2</v>
      </c>
      <c r="AO1372" s="370">
        <f t="shared" ref="AO1372:AT1372" si="2464">AO202*100/AO$5</f>
        <v>5.6906045791385397E-2</v>
      </c>
      <c r="AP1372" s="370">
        <f t="shared" si="2464"/>
        <v>6.1175212431360891E-2</v>
      </c>
      <c r="AQ1372" s="370">
        <f t="shared" si="2464"/>
        <v>4.5244441445392893E-2</v>
      </c>
      <c r="AR1372" s="370">
        <f t="shared" si="2464"/>
        <v>7.9184360961052316E-2</v>
      </c>
      <c r="AS1372" s="370">
        <f t="shared" si="2464"/>
        <v>6.8474681353866543E-2</v>
      </c>
      <c r="AT1372" s="370">
        <f t="shared" si="2464"/>
        <v>9.5564932146878487E-2</v>
      </c>
      <c r="AU1372" s="370">
        <f t="shared" ref="AU1372:AV1372" si="2465">AU202*100/AU$5</f>
        <v>0.11166656283517226</v>
      </c>
      <c r="AV1372" s="370">
        <f t="shared" si="2465"/>
        <v>6.482307205586435E-2</v>
      </c>
      <c r="AW1372" s="370">
        <f t="shared" ref="AW1372:AX1372" si="2466">AW202*100/AW$5</f>
        <v>7.4869550000530291E-2</v>
      </c>
      <c r="AX1372" s="370">
        <f t="shared" si="2466"/>
        <v>0.10283322438680867</v>
      </c>
      <c r="AY1372" s="370">
        <f t="shared" ref="AY1372:BA1372" si="2467">AY202*100/AY$5</f>
        <v>6.9846478243653531E-2</v>
      </c>
      <c r="AZ1372" s="370">
        <f t="shared" si="2467"/>
        <v>5.2055430357425596E-2</v>
      </c>
      <c r="BA1372" s="370">
        <f t="shared" si="2467"/>
        <v>7.372071952253495E-2</v>
      </c>
      <c r="BB1372" s="667"/>
    </row>
    <row r="1373" spans="1:54" s="325" customFormat="1" ht="13.8">
      <c r="A1373" s="329"/>
      <c r="B1373" s="329" t="s">
        <v>374</v>
      </c>
      <c r="C1373" s="370">
        <f t="shared" ref="C1373:AF1373" si="2468">C203*100/C$5</f>
        <v>2.424243732674721</v>
      </c>
      <c r="D1373" s="370">
        <f t="shared" si="2468"/>
        <v>1.9841792558499132</v>
      </c>
      <c r="E1373" s="370">
        <f t="shared" si="2468"/>
        <v>1.9637481953723213</v>
      </c>
      <c r="F1373" s="370">
        <f t="shared" si="2468"/>
        <v>1.8962385556642414</v>
      </c>
      <c r="G1373" s="370">
        <f t="shared" si="2468"/>
        <v>2.1206428041352385</v>
      </c>
      <c r="H1373" s="370">
        <f t="shared" si="2468"/>
        <v>2.0047079658971385</v>
      </c>
      <c r="I1373" s="370">
        <f t="shared" si="2468"/>
        <v>1.8105366261657669</v>
      </c>
      <c r="J1373" s="370">
        <f t="shared" si="2468"/>
        <v>1.7214307884377682</v>
      </c>
      <c r="K1373" s="370">
        <f t="shared" si="2468"/>
        <v>1.5379327581600051</v>
      </c>
      <c r="L1373" s="370">
        <f t="shared" si="2468"/>
        <v>1.6326077248831579</v>
      </c>
      <c r="M1373" s="370">
        <f t="shared" si="2468"/>
        <v>1.6845418512473769</v>
      </c>
      <c r="N1373" s="370">
        <f t="shared" si="2468"/>
        <v>1.5477992784461219</v>
      </c>
      <c r="O1373" s="370">
        <f t="shared" si="2468"/>
        <v>1.5967664107280219</v>
      </c>
      <c r="P1373" s="370">
        <f t="shared" si="2468"/>
        <v>1.4059296215882902</v>
      </c>
      <c r="Q1373" s="370">
        <f t="shared" si="2468"/>
        <v>1.5804752916709657</v>
      </c>
      <c r="R1373" s="370">
        <f t="shared" si="2468"/>
        <v>1.4627632960880728</v>
      </c>
      <c r="S1373" s="370">
        <f t="shared" si="2468"/>
        <v>1.6376643546714407</v>
      </c>
      <c r="T1373" s="370">
        <f t="shared" si="2468"/>
        <v>1.5459349714622053</v>
      </c>
      <c r="U1373" s="370">
        <f t="shared" si="2468"/>
        <v>1.5466736352069357</v>
      </c>
      <c r="V1373" s="370">
        <f t="shared" si="2468"/>
        <v>1.6808230750156554</v>
      </c>
      <c r="W1373" s="370">
        <f t="shared" si="2468"/>
        <v>1.4905421363392377</v>
      </c>
      <c r="X1373" s="370">
        <f t="shared" si="2468"/>
        <v>1.4381421828706009</v>
      </c>
      <c r="Y1373" s="370">
        <f t="shared" si="2468"/>
        <v>1.5589739504563132</v>
      </c>
      <c r="Z1373" s="370">
        <f t="shared" si="2468"/>
        <v>1.5603119696562213</v>
      </c>
      <c r="AA1373" s="370">
        <f t="shared" si="2468"/>
        <v>1.5871427539011469</v>
      </c>
      <c r="AB1373" s="370">
        <f t="shared" si="2468"/>
        <v>1.5723780941197845</v>
      </c>
      <c r="AC1373" s="370">
        <f t="shared" si="2468"/>
        <v>1.4772974817390903</v>
      </c>
      <c r="AD1373" s="370">
        <f t="shared" si="2468"/>
        <v>1.7129215231458756</v>
      </c>
      <c r="AE1373" s="370">
        <f t="shared" si="2468"/>
        <v>1.7988505679159517</v>
      </c>
      <c r="AF1373" s="370">
        <f t="shared" si="2468"/>
        <v>1.9851336349459607</v>
      </c>
      <c r="AG1373" s="370">
        <f t="shared" ref="AG1373:AH1373" si="2469">AG203*100/AG$5</f>
        <v>2.0749087832596493</v>
      </c>
      <c r="AH1373" s="370">
        <f t="shared" si="2469"/>
        <v>1.9254464153421205</v>
      </c>
      <c r="AI1373" s="370">
        <f t="shared" ref="AI1373:AJ1373" si="2470">AI203*100/AI$5</f>
        <v>1.8436143458337377</v>
      </c>
      <c r="AJ1373" s="370">
        <f t="shared" si="2470"/>
        <v>1.7385647331149681</v>
      </c>
      <c r="AK1373" s="370">
        <f t="shared" ref="AK1373:AL1373" si="2471">AK203*100/AK$5</f>
        <v>1.9037813356008904</v>
      </c>
      <c r="AL1373" s="370">
        <f t="shared" si="2471"/>
        <v>1.9820244712017321</v>
      </c>
      <c r="AM1373" s="370">
        <f t="shared" ref="AM1373:AN1373" si="2472">AM203*100/AM$5</f>
        <v>1.914421807006788</v>
      </c>
      <c r="AN1373" s="370">
        <f t="shared" si="2472"/>
        <v>1.5849536806373465</v>
      </c>
      <c r="AO1373" s="370">
        <f t="shared" ref="AO1373:AT1373" si="2473">AO203*100/AO$5</f>
        <v>1.5946385619905692</v>
      </c>
      <c r="AP1373" s="370">
        <f t="shared" si="2473"/>
        <v>1.6514867319504365</v>
      </c>
      <c r="AQ1373" s="370">
        <f t="shared" si="2473"/>
        <v>1.68612301359695</v>
      </c>
      <c r="AR1373" s="370">
        <f t="shared" si="2473"/>
        <v>1.667904948128955</v>
      </c>
      <c r="AS1373" s="370">
        <f t="shared" si="2473"/>
        <v>1.7216693525727726</v>
      </c>
      <c r="AT1373" s="370">
        <f t="shared" si="2473"/>
        <v>1.5262450117899322</v>
      </c>
      <c r="AU1373" s="370">
        <f t="shared" ref="AU1373:AV1373" si="2474">AU203*100/AU$5</f>
        <v>1.497564449892324</v>
      </c>
      <c r="AV1373" s="370">
        <f t="shared" si="2474"/>
        <v>1.572796124001703</v>
      </c>
      <c r="AW1373" s="370">
        <f t="shared" ref="AW1373:AX1373" si="2475">AW203*100/AW$5</f>
        <v>1.5234743713476653</v>
      </c>
      <c r="AX1373" s="370">
        <f t="shared" si="2475"/>
        <v>1.7499407453854829</v>
      </c>
      <c r="AY1373" s="370">
        <f t="shared" ref="AY1373:BA1373" si="2476">AY203*100/AY$5</f>
        <v>1.6260523923135615</v>
      </c>
      <c r="AZ1373" s="370">
        <f t="shared" si="2476"/>
        <v>1.6306673413215695</v>
      </c>
      <c r="BA1373" s="370">
        <f t="shared" si="2476"/>
        <v>1.5607595883692706</v>
      </c>
      <c r="BB1373" s="667"/>
    </row>
    <row r="1374" spans="1:54" s="325" customFormat="1" ht="13.8">
      <c r="A1374" s="327"/>
      <c r="B1374" s="327" t="s">
        <v>375</v>
      </c>
      <c r="C1374" s="370">
        <f t="shared" ref="C1374:AF1374" si="2477">C204*100/C$5</f>
        <v>0.8507845490893704</v>
      </c>
      <c r="D1374" s="370">
        <f t="shared" si="2477"/>
        <v>0.7638313131234864</v>
      </c>
      <c r="E1374" s="370">
        <f t="shared" si="2477"/>
        <v>0.73859667377888572</v>
      </c>
      <c r="F1374" s="370">
        <f t="shared" si="2477"/>
        <v>0.66556505645485731</v>
      </c>
      <c r="G1374" s="370">
        <f t="shared" si="2477"/>
        <v>0.83136652267011968</v>
      </c>
      <c r="H1374" s="370">
        <f t="shared" si="2477"/>
        <v>0.69474562165330978</v>
      </c>
      <c r="I1374" s="370">
        <f t="shared" si="2477"/>
        <v>0.62814686533214192</v>
      </c>
      <c r="J1374" s="370">
        <f t="shared" si="2477"/>
        <v>0.54993290876869083</v>
      </c>
      <c r="K1374" s="370">
        <f t="shared" si="2477"/>
        <v>0.56641062573150591</v>
      </c>
      <c r="L1374" s="370">
        <f t="shared" si="2477"/>
        <v>0.5687351873064953</v>
      </c>
      <c r="M1374" s="370">
        <f t="shared" si="2477"/>
        <v>0.56203869004566087</v>
      </c>
      <c r="N1374" s="370">
        <f t="shared" si="2477"/>
        <v>0.50172834327443627</v>
      </c>
      <c r="O1374" s="370">
        <f t="shared" si="2477"/>
        <v>0.51907829784312987</v>
      </c>
      <c r="P1374" s="370">
        <f t="shared" si="2477"/>
        <v>0.49214436177116777</v>
      </c>
      <c r="Q1374" s="370">
        <f t="shared" si="2477"/>
        <v>0.45846002585437795</v>
      </c>
      <c r="R1374" s="370">
        <f t="shared" si="2477"/>
        <v>0.40544573796867289</v>
      </c>
      <c r="S1374" s="370">
        <f t="shared" si="2477"/>
        <v>0.48734050718071492</v>
      </c>
      <c r="T1374" s="370">
        <f t="shared" si="2477"/>
        <v>0.51144756805252767</v>
      </c>
      <c r="U1374" s="370">
        <f t="shared" si="2477"/>
        <v>0.53073894356484252</v>
      </c>
      <c r="V1374" s="370">
        <f t="shared" si="2477"/>
        <v>0.5809521007661691</v>
      </c>
      <c r="W1374" s="370">
        <f t="shared" si="2477"/>
        <v>0.48850241545893719</v>
      </c>
      <c r="X1374" s="370">
        <f t="shared" si="2477"/>
        <v>0.43923126462949502</v>
      </c>
      <c r="Y1374" s="370">
        <f t="shared" si="2477"/>
        <v>0.46664175307349004</v>
      </c>
      <c r="Z1374" s="370">
        <f t="shared" si="2477"/>
        <v>0.52582281533139819</v>
      </c>
      <c r="AA1374" s="370">
        <f t="shared" si="2477"/>
        <v>0.48114607828421807</v>
      </c>
      <c r="AB1374" s="370">
        <f t="shared" si="2477"/>
        <v>0.47532610853349572</v>
      </c>
      <c r="AC1374" s="370">
        <f t="shared" si="2477"/>
        <v>0.43922572585791098</v>
      </c>
      <c r="AD1374" s="370">
        <f t="shared" si="2477"/>
        <v>0.45424723369169423</v>
      </c>
      <c r="AE1374" s="370">
        <f t="shared" si="2477"/>
        <v>0.50829197104462398</v>
      </c>
      <c r="AF1374" s="370">
        <f t="shared" si="2477"/>
        <v>0.62640099830609375</v>
      </c>
      <c r="AG1374" s="370">
        <f t="shared" ref="AG1374:AH1374" si="2478">AG204*100/AG$5</f>
        <v>0.6771264094553634</v>
      </c>
      <c r="AH1374" s="370">
        <f t="shared" si="2478"/>
        <v>0.57551667828617681</v>
      </c>
      <c r="AI1374" s="370">
        <f t="shared" ref="AI1374:AJ1374" si="2479">AI204*100/AI$5</f>
        <v>0.617286873273313</v>
      </c>
      <c r="AJ1374" s="370">
        <f t="shared" si="2479"/>
        <v>0.53287311654586689</v>
      </c>
      <c r="AK1374" s="370">
        <f t="shared" ref="AK1374:AL1374" si="2480">AK204*100/AK$5</f>
        <v>0.62496809299581346</v>
      </c>
      <c r="AL1374" s="370">
        <f t="shared" si="2480"/>
        <v>0.48518666739183552</v>
      </c>
      <c r="AM1374" s="370">
        <f t="shared" ref="AM1374:AN1374" si="2481">AM204*100/AM$5</f>
        <v>0.48259243970654286</v>
      </c>
      <c r="AN1374" s="370">
        <f t="shared" si="2481"/>
        <v>0.41847514469185493</v>
      </c>
      <c r="AO1374" s="370">
        <f t="shared" ref="AO1374:AT1374" si="2482">AO204*100/AO$5</f>
        <v>0.46670714259019114</v>
      </c>
      <c r="AP1374" s="370">
        <f t="shared" si="2482"/>
        <v>0.50968886391530421</v>
      </c>
      <c r="AQ1374" s="370">
        <f t="shared" si="2482"/>
        <v>0.53557812341846889</v>
      </c>
      <c r="AR1374" s="370">
        <f t="shared" si="2482"/>
        <v>0.56038163141667785</v>
      </c>
      <c r="AS1374" s="370">
        <f t="shared" si="2482"/>
        <v>0.63884931394385147</v>
      </c>
      <c r="AT1374" s="370">
        <f t="shared" si="2482"/>
        <v>0.49404949246908619</v>
      </c>
      <c r="AU1374" s="370">
        <f t="shared" ref="AU1374:AV1374" si="2483">AU204*100/AU$5</f>
        <v>0.4809138069508731</v>
      </c>
      <c r="AV1374" s="370">
        <f t="shared" si="2483"/>
        <v>0.56683004642348311</v>
      </c>
      <c r="AW1374" s="370">
        <f t="shared" ref="AW1374:AX1374" si="2484">AW204*100/AW$5</f>
        <v>0.48776235828145376</v>
      </c>
      <c r="AX1374" s="370">
        <f t="shared" si="2484"/>
        <v>0.53482839385500625</v>
      </c>
      <c r="AY1374" s="370">
        <f t="shared" ref="AY1374:BA1374" si="2485">AY204*100/AY$5</f>
        <v>0.47025947851977079</v>
      </c>
      <c r="AZ1374" s="370">
        <f t="shared" si="2485"/>
        <v>0.53493151767297353</v>
      </c>
      <c r="BA1374" s="370">
        <f t="shared" si="2485"/>
        <v>0.54025494172997957</v>
      </c>
      <c r="BB1374" s="667"/>
    </row>
    <row r="1375" spans="1:54" s="325" customFormat="1" ht="13.8">
      <c r="A1375" s="329"/>
      <c r="B1375" s="329" t="s">
        <v>376</v>
      </c>
      <c r="C1375" s="370">
        <f t="shared" ref="C1375:AF1375" si="2486">C205*100/C$5</f>
        <v>1.2537241254242264</v>
      </c>
      <c r="D1375" s="370">
        <f t="shared" si="2486"/>
        <v>0.92073872612704299</v>
      </c>
      <c r="E1375" s="370">
        <f t="shared" si="2486"/>
        <v>0.9140711915596198</v>
      </c>
      <c r="F1375" s="370">
        <f t="shared" si="2486"/>
        <v>0.96101627541108436</v>
      </c>
      <c r="G1375" s="370">
        <f t="shared" si="2486"/>
        <v>1.023567340355553</v>
      </c>
      <c r="H1375" s="370">
        <f t="shared" si="2486"/>
        <v>1.0586582695743447</v>
      </c>
      <c r="I1375" s="370">
        <f t="shared" si="2486"/>
        <v>0.9768673936348915</v>
      </c>
      <c r="J1375" s="370">
        <f t="shared" si="2486"/>
        <v>0.97487443417418351</v>
      </c>
      <c r="K1375" s="370">
        <f t="shared" si="2486"/>
        <v>0.78177692696732148</v>
      </c>
      <c r="L1375" s="370">
        <f t="shared" si="2486"/>
        <v>0.82691459354804342</v>
      </c>
      <c r="M1375" s="370">
        <f t="shared" si="2486"/>
        <v>0.88215822856977533</v>
      </c>
      <c r="N1375" s="370">
        <f t="shared" si="2486"/>
        <v>0.80478274953886408</v>
      </c>
      <c r="O1375" s="370">
        <f t="shared" si="2486"/>
        <v>0.81800763576088076</v>
      </c>
      <c r="P1375" s="370">
        <f t="shared" si="2486"/>
        <v>0.6718311711552436</v>
      </c>
      <c r="Q1375" s="370">
        <f t="shared" si="2486"/>
        <v>0.8504431456564443</v>
      </c>
      <c r="R1375" s="370">
        <f t="shared" si="2486"/>
        <v>0.76681844958663581</v>
      </c>
      <c r="S1375" s="370">
        <f t="shared" si="2486"/>
        <v>0.76811487603528561</v>
      </c>
      <c r="T1375" s="370">
        <f t="shared" si="2486"/>
        <v>0.74014994026308734</v>
      </c>
      <c r="U1375" s="370">
        <f t="shared" si="2486"/>
        <v>0.71850548188123875</v>
      </c>
      <c r="V1375" s="370">
        <f t="shared" si="2486"/>
        <v>0.81231586512396137</v>
      </c>
      <c r="W1375" s="370">
        <f t="shared" si="2486"/>
        <v>0.74756843800322059</v>
      </c>
      <c r="X1375" s="370">
        <f t="shared" si="2486"/>
        <v>0.74564667176531751</v>
      </c>
      <c r="Y1375" s="370">
        <f t="shared" si="2486"/>
        <v>0.7933690792631044</v>
      </c>
      <c r="Z1375" s="370">
        <f t="shared" si="2486"/>
        <v>0.74306090085411425</v>
      </c>
      <c r="AA1375" s="370">
        <f t="shared" si="2486"/>
        <v>0.80167188037303616</v>
      </c>
      <c r="AB1375" s="370">
        <f t="shared" si="2486"/>
        <v>0.75294313582332095</v>
      </c>
      <c r="AC1375" s="370">
        <f t="shared" si="2486"/>
        <v>0.74932865010959437</v>
      </c>
      <c r="AD1375" s="370">
        <f t="shared" si="2486"/>
        <v>0.81280859296047125</v>
      </c>
      <c r="AE1375" s="370">
        <f t="shared" si="2486"/>
        <v>0.8159320006733074</v>
      </c>
      <c r="AF1375" s="370">
        <f t="shared" si="2486"/>
        <v>0.88692314125342508</v>
      </c>
      <c r="AG1375" s="370">
        <f t="shared" ref="AG1375:AH1375" si="2487">AG205*100/AG$5</f>
        <v>0.92989546582018423</v>
      </c>
      <c r="AH1375" s="370">
        <f t="shared" si="2487"/>
        <v>0.88932143620265047</v>
      </c>
      <c r="AI1375" s="370">
        <f t="shared" ref="AI1375:AJ1375" si="2488">AI205*100/AI$5</f>
        <v>0.76422048248199437</v>
      </c>
      <c r="AJ1375" s="370">
        <f t="shared" si="2488"/>
        <v>0.73628922478182379</v>
      </c>
      <c r="AK1375" s="370">
        <f t="shared" ref="AK1375:AL1375" si="2489">AK205*100/AK$5</f>
        <v>0.8359147967051318</v>
      </c>
      <c r="AL1375" s="370">
        <f t="shared" si="2489"/>
        <v>0.95722288470545835</v>
      </c>
      <c r="AM1375" s="370">
        <f t="shared" ref="AM1375:AN1375" si="2490">AM205*100/AM$5</f>
        <v>0.85573742402006325</v>
      </c>
      <c r="AN1375" s="370">
        <f t="shared" si="2490"/>
        <v>0.73934556645860661</v>
      </c>
      <c r="AO1375" s="370">
        <f t="shared" ref="AO1375:AT1375" si="2491">AO205*100/AO$5</f>
        <v>0.72437094844114802</v>
      </c>
      <c r="AP1375" s="370">
        <f t="shared" si="2491"/>
        <v>0.77363114797813304</v>
      </c>
      <c r="AQ1375" s="370">
        <f t="shared" si="2491"/>
        <v>0.75889874827085935</v>
      </c>
      <c r="AR1375" s="370">
        <f t="shared" si="2491"/>
        <v>0.72987482597495068</v>
      </c>
      <c r="AS1375" s="370">
        <f t="shared" si="2491"/>
        <v>0.74947042707676459</v>
      </c>
      <c r="AT1375" s="370">
        <f t="shared" si="2491"/>
        <v>0.73466172740599611</v>
      </c>
      <c r="AU1375" s="370">
        <f t="shared" ref="AU1375:AV1375" si="2492">AU205*100/AU$5</f>
        <v>0.77237161796969578</v>
      </c>
      <c r="AV1375" s="370">
        <f t="shared" si="2492"/>
        <v>0.72402289754174309</v>
      </c>
      <c r="AW1375" s="370">
        <f t="shared" ref="AW1375:AX1375" si="2493">AW205*100/AW$5</f>
        <v>0.74070808896053619</v>
      </c>
      <c r="AX1375" s="370">
        <f t="shared" si="2493"/>
        <v>0.78250243678198605</v>
      </c>
      <c r="AY1375" s="370">
        <f t="shared" ref="AY1375:BA1375" si="2494">AY205*100/AY$5</f>
        <v>0.71509489630407197</v>
      </c>
      <c r="AZ1375" s="370">
        <f t="shared" si="2494"/>
        <v>0.76276698161234879</v>
      </c>
      <c r="BA1375" s="370">
        <f t="shared" si="2494"/>
        <v>0.60935188109923355</v>
      </c>
      <c r="BB1375" s="667"/>
    </row>
    <row r="1376" spans="1:54" s="325" customFormat="1" ht="13.8">
      <c r="A1376" s="327"/>
      <c r="B1376" s="327" t="s">
        <v>377</v>
      </c>
      <c r="C1376" s="370">
        <f t="shared" ref="C1376:AF1376" si="2495">C206*100/C$5</f>
        <v>0.31973505816112402</v>
      </c>
      <c r="D1376" s="370">
        <f t="shared" si="2495"/>
        <v>0.29960921659938372</v>
      </c>
      <c r="E1376" s="370">
        <f t="shared" si="2495"/>
        <v>0.31108033003381569</v>
      </c>
      <c r="F1376" s="370">
        <f t="shared" si="2495"/>
        <v>0.26965722379829982</v>
      </c>
      <c r="G1376" s="370">
        <f t="shared" si="2495"/>
        <v>0.26567196519235053</v>
      </c>
      <c r="H1376" s="370">
        <f t="shared" si="2495"/>
        <v>0.25134030651415962</v>
      </c>
      <c r="I1376" s="370">
        <f t="shared" si="2495"/>
        <v>0.20552236719873346</v>
      </c>
      <c r="J1376" s="370">
        <f t="shared" si="2495"/>
        <v>0.1965869729581671</v>
      </c>
      <c r="K1376" s="370">
        <f t="shared" si="2495"/>
        <v>0.18974520546117776</v>
      </c>
      <c r="L1376" s="370">
        <f t="shared" si="2495"/>
        <v>0.23695794402861917</v>
      </c>
      <c r="M1376" s="370">
        <f t="shared" si="2495"/>
        <v>0.24034493263194082</v>
      </c>
      <c r="N1376" s="370">
        <f t="shared" si="2495"/>
        <v>0.24128818563282159</v>
      </c>
      <c r="O1376" s="370">
        <f t="shared" si="2495"/>
        <v>0.25964009763759816</v>
      </c>
      <c r="P1376" s="370">
        <f t="shared" si="2495"/>
        <v>0.24191096727733735</v>
      </c>
      <c r="Q1376" s="370">
        <f t="shared" si="2495"/>
        <v>0.27157212016014343</v>
      </c>
      <c r="R1376" s="370">
        <f t="shared" si="2495"/>
        <v>0.29049910853276412</v>
      </c>
      <c r="S1376" s="370">
        <f t="shared" si="2495"/>
        <v>0.38220897145544019</v>
      </c>
      <c r="T1376" s="370">
        <f t="shared" si="2495"/>
        <v>0.29433746314659032</v>
      </c>
      <c r="U1376" s="370">
        <f t="shared" si="2495"/>
        <v>0.29742920976085441</v>
      </c>
      <c r="V1376" s="370">
        <f t="shared" si="2495"/>
        <v>0.28755510912552479</v>
      </c>
      <c r="W1376" s="370">
        <f t="shared" si="2495"/>
        <v>0.25447128287707999</v>
      </c>
      <c r="X1376" s="370">
        <f t="shared" si="2495"/>
        <v>0.25330560924673018</v>
      </c>
      <c r="Y1376" s="370">
        <f t="shared" si="2495"/>
        <v>0.29896311811971882</v>
      </c>
      <c r="Z1376" s="370">
        <f t="shared" si="2495"/>
        <v>0.29142825347070878</v>
      </c>
      <c r="AA1376" s="370">
        <f t="shared" si="2495"/>
        <v>0.30432479524389267</v>
      </c>
      <c r="AB1376" s="370">
        <f t="shared" si="2495"/>
        <v>0.34406679294925929</v>
      </c>
      <c r="AC1376" s="370">
        <f t="shared" si="2495"/>
        <v>0.28870455014255947</v>
      </c>
      <c r="AD1376" s="370">
        <f t="shared" si="2495"/>
        <v>0.44582559344491607</v>
      </c>
      <c r="AE1376" s="370">
        <f t="shared" si="2495"/>
        <v>0.47462659619802017</v>
      </c>
      <c r="AF1376" s="370">
        <f t="shared" si="2495"/>
        <v>0.47185049021617392</v>
      </c>
      <c r="AG1376" s="370">
        <f t="shared" ref="AG1376:AH1376" si="2496">AG206*100/AG$5</f>
        <v>0.46788690798410165</v>
      </c>
      <c r="AH1376" s="370">
        <f t="shared" si="2496"/>
        <v>0.46060830085329313</v>
      </c>
      <c r="AI1376" s="370">
        <f t="shared" ref="AI1376:AJ1376" si="2497">AI206*100/AI$5</f>
        <v>0.46210699007843037</v>
      </c>
      <c r="AJ1376" s="370">
        <f t="shared" si="2497"/>
        <v>0.46940239178727722</v>
      </c>
      <c r="AK1376" s="370">
        <f t="shared" ref="AK1376:AL1376" si="2498">AK206*100/AK$5</f>
        <v>0.44285947551315236</v>
      </c>
      <c r="AL1376" s="370">
        <f t="shared" si="2498"/>
        <v>0.53961491910443804</v>
      </c>
      <c r="AM1376" s="370">
        <f t="shared" ref="AM1376:AN1376" si="2499">AM206*100/AM$5</f>
        <v>0.57612903154022721</v>
      </c>
      <c r="AN1376" s="370">
        <f t="shared" si="2499"/>
        <v>0.42713296948688501</v>
      </c>
      <c r="AO1376" s="370">
        <f t="shared" ref="AO1376:AT1376" si="2500">AO206*100/AO$5</f>
        <v>0.40359572873233496</v>
      </c>
      <c r="AP1376" s="370">
        <f t="shared" si="2500"/>
        <v>0.36816672005699924</v>
      </c>
      <c r="AQ1376" s="370">
        <f t="shared" si="2500"/>
        <v>0.3916461419076217</v>
      </c>
      <c r="AR1376" s="370">
        <f t="shared" si="2500"/>
        <v>0.37761201705655212</v>
      </c>
      <c r="AS1376" s="370">
        <f t="shared" si="2500"/>
        <v>0.33334961155215648</v>
      </c>
      <c r="AT1376" s="370">
        <f t="shared" si="2500"/>
        <v>0.29753379191484991</v>
      </c>
      <c r="AU1376" s="370">
        <f t="shared" ref="AU1376:AV1376" si="2501">AU206*100/AU$5</f>
        <v>0.24427902497175508</v>
      </c>
      <c r="AV1376" s="370">
        <f t="shared" si="2501"/>
        <v>0.28194318003647695</v>
      </c>
      <c r="AW1376" s="370">
        <f t="shared" ref="AW1376:AX1376" si="2502">AW206*100/AW$5</f>
        <v>0.29500392410567511</v>
      </c>
      <c r="AX1376" s="370">
        <f t="shared" si="2502"/>
        <v>0.43260991474849064</v>
      </c>
      <c r="AY1376" s="370">
        <f t="shared" ref="AY1376:BA1376" si="2503">AY206*100/AY$5</f>
        <v>0.44069801748971871</v>
      </c>
      <c r="AZ1376" s="370">
        <f t="shared" si="2503"/>
        <v>0.33296884203624733</v>
      </c>
      <c r="BA1376" s="370">
        <f t="shared" si="2503"/>
        <v>0.41117874183305347</v>
      </c>
      <c r="BB1376" s="667"/>
    </row>
    <row r="1377" spans="1:54" s="325" customFormat="1" ht="27.6">
      <c r="A1377" s="329"/>
      <c r="B1377" s="329" t="s">
        <v>378</v>
      </c>
      <c r="C1377" s="370">
        <f t="shared" ref="C1377:AF1377" si="2504">C207*100/C$5</f>
        <v>0.88549987478302927</v>
      </c>
      <c r="D1377" s="370">
        <f t="shared" si="2504"/>
        <v>0.85862147044415349</v>
      </c>
      <c r="E1377" s="370">
        <f t="shared" si="2504"/>
        <v>0.80069339473636125</v>
      </c>
      <c r="F1377" s="370">
        <f t="shared" si="2504"/>
        <v>0.80097353336143351</v>
      </c>
      <c r="G1377" s="370">
        <f t="shared" si="2504"/>
        <v>0.77697494844632742</v>
      </c>
      <c r="H1377" s="370">
        <f t="shared" si="2504"/>
        <v>0.72369486554905926</v>
      </c>
      <c r="I1377" s="370">
        <f t="shared" si="2504"/>
        <v>0.75305342512078544</v>
      </c>
      <c r="J1377" s="370">
        <f t="shared" si="2504"/>
        <v>0.78368539665160231</v>
      </c>
      <c r="K1377" s="370">
        <f t="shared" si="2504"/>
        <v>0.65021868174165376</v>
      </c>
      <c r="L1377" s="370">
        <f t="shared" si="2504"/>
        <v>0.81910328937179511</v>
      </c>
      <c r="M1377" s="370">
        <f t="shared" si="2504"/>
        <v>0.69810225785535218</v>
      </c>
      <c r="N1377" s="370">
        <f t="shared" si="2504"/>
        <v>0.74337201794686414</v>
      </c>
      <c r="O1377" s="370">
        <f t="shared" si="2504"/>
        <v>0.71633208897216039</v>
      </c>
      <c r="P1377" s="370">
        <f t="shared" si="2504"/>
        <v>0.76932862160338245</v>
      </c>
      <c r="Q1377" s="370">
        <f t="shared" si="2504"/>
        <v>0.71603274887873325</v>
      </c>
      <c r="R1377" s="370">
        <f t="shared" si="2504"/>
        <v>0.67588792138033404</v>
      </c>
      <c r="S1377" s="370">
        <f t="shared" si="2504"/>
        <v>0.63779798340000005</v>
      </c>
      <c r="T1377" s="370">
        <f t="shared" si="2504"/>
        <v>0.79076406511425523</v>
      </c>
      <c r="U1377" s="370">
        <f t="shared" si="2504"/>
        <v>0.68456724363063182</v>
      </c>
      <c r="V1377" s="370">
        <f t="shared" si="2504"/>
        <v>0.65975447282263788</v>
      </c>
      <c r="W1377" s="370">
        <f t="shared" si="2504"/>
        <v>0.69195920558239388</v>
      </c>
      <c r="X1377" s="370">
        <f t="shared" si="2504"/>
        <v>0.68848332232394238</v>
      </c>
      <c r="Y1377" s="370">
        <f t="shared" si="2504"/>
        <v>0.60452560496491214</v>
      </c>
      <c r="Z1377" s="370">
        <f t="shared" si="2504"/>
        <v>0.7520100898628409</v>
      </c>
      <c r="AA1377" s="370">
        <f t="shared" si="2504"/>
        <v>0.68949579131197181</v>
      </c>
      <c r="AB1377" s="370">
        <f t="shared" si="2504"/>
        <v>0.77813516723471399</v>
      </c>
      <c r="AC1377" s="370">
        <f t="shared" si="2504"/>
        <v>0.66739793843051598</v>
      </c>
      <c r="AD1377" s="370">
        <f t="shared" si="2504"/>
        <v>0.6479048563187968</v>
      </c>
      <c r="AE1377" s="370">
        <f t="shared" si="2504"/>
        <v>0.69991654613752896</v>
      </c>
      <c r="AF1377" s="370">
        <f t="shared" si="2504"/>
        <v>0.67149531101137527</v>
      </c>
      <c r="AG1377" s="370">
        <f t="shared" ref="AG1377:AH1377" si="2505">AG207*100/AG$5</f>
        <v>0.76106032042961069</v>
      </c>
      <c r="AH1377" s="370">
        <f t="shared" si="2505"/>
        <v>0.86077955215756363</v>
      </c>
      <c r="AI1377" s="370">
        <f t="shared" ref="AI1377:AJ1377" si="2506">AI207*100/AI$5</f>
        <v>0.73920546952863675</v>
      </c>
      <c r="AJ1377" s="370">
        <f t="shared" si="2506"/>
        <v>0.73600104895999141</v>
      </c>
      <c r="AK1377" s="370">
        <f t="shared" ref="AK1377:AL1377" si="2507">AK207*100/AK$5</f>
        <v>0.91182911017746726</v>
      </c>
      <c r="AL1377" s="370">
        <f t="shared" si="2507"/>
        <v>0.7561508794972307</v>
      </c>
      <c r="AM1377" s="370">
        <f t="shared" ref="AM1377:AN1377" si="2508">AM207*100/AM$5</f>
        <v>0.95494851964064442</v>
      </c>
      <c r="AN1377" s="370">
        <f t="shared" si="2508"/>
        <v>0.86472067080173087</v>
      </c>
      <c r="AO1377" s="370">
        <f t="shared" ref="AO1377:AT1377" si="2509">AO207*100/AO$5</f>
        <v>0.89674620115123682</v>
      </c>
      <c r="AP1377" s="370">
        <f t="shared" si="2509"/>
        <v>0.78178784296898118</v>
      </c>
      <c r="AQ1377" s="370">
        <f t="shared" si="2509"/>
        <v>0.77961469685212048</v>
      </c>
      <c r="AR1377" s="370">
        <f t="shared" si="2509"/>
        <v>0.95907543596078793</v>
      </c>
      <c r="AS1377" s="370">
        <f t="shared" si="2509"/>
        <v>1.1695900224427096</v>
      </c>
      <c r="AT1377" s="370">
        <f t="shared" si="2509"/>
        <v>0.80289354053094253</v>
      </c>
      <c r="AU1377" s="370">
        <f t="shared" ref="AU1377:AV1377" si="2510">AU207*100/AU$5</f>
        <v>0.74543155455952159</v>
      </c>
      <c r="AV1377" s="370">
        <f t="shared" si="2510"/>
        <v>0.71816651101279549</v>
      </c>
      <c r="AW1377" s="370">
        <f t="shared" ref="AW1377:AX1377" si="2511">AW207*100/AW$5</f>
        <v>0.92862767661126966</v>
      </c>
      <c r="AX1377" s="370">
        <f t="shared" si="2511"/>
        <v>1.0316791903941269</v>
      </c>
      <c r="AY1377" s="370">
        <f t="shared" ref="AY1377:BA1377" si="2512">AY207*100/AY$5</f>
        <v>0.84627208758679551</v>
      </c>
      <c r="AZ1377" s="370">
        <f t="shared" si="2512"/>
        <v>0.67817690728153213</v>
      </c>
      <c r="BA1377" s="370">
        <f t="shared" si="2512"/>
        <v>0.73050531163239196</v>
      </c>
      <c r="BB1377" s="667"/>
    </row>
    <row r="1378" spans="1:54" s="325" customFormat="1" ht="13.8">
      <c r="A1378" s="327"/>
      <c r="B1378" s="327" t="s">
        <v>379</v>
      </c>
      <c r="C1378" s="370">
        <f t="shared" ref="C1378:AF1378" si="2513">C208*100/C$5</f>
        <v>0.15803245278456637</v>
      </c>
      <c r="D1378" s="370">
        <f t="shared" si="2513"/>
        <v>0.1097706181506363</v>
      </c>
      <c r="E1378" s="370">
        <f t="shared" si="2513"/>
        <v>0.1538432275973492</v>
      </c>
      <c r="F1378" s="370">
        <f t="shared" si="2513"/>
        <v>0.13296904480636909</v>
      </c>
      <c r="G1378" s="370">
        <f t="shared" si="2513"/>
        <v>0.1286392159922321</v>
      </c>
      <c r="H1378" s="370">
        <f t="shared" si="2513"/>
        <v>9.8840472274848976E-2</v>
      </c>
      <c r="I1378" s="370">
        <f t="shared" si="2513"/>
        <v>0.10772130532702322</v>
      </c>
      <c r="J1378" s="370">
        <f t="shared" si="2513"/>
        <v>7.2872128380411474E-2</v>
      </c>
      <c r="K1378" s="370">
        <f t="shared" si="2513"/>
        <v>7.3018161158654213E-2</v>
      </c>
      <c r="L1378" s="370">
        <f t="shared" si="2513"/>
        <v>8.5698585702423627E-2</v>
      </c>
      <c r="M1378" s="370">
        <f t="shared" si="2513"/>
        <v>4.8843332034248191E-2</v>
      </c>
      <c r="N1378" s="370">
        <f t="shared" si="2513"/>
        <v>0.10424716086456712</v>
      </c>
      <c r="O1378" s="370">
        <f t="shared" si="2513"/>
        <v>7.7811270318452821E-2</v>
      </c>
      <c r="P1378" s="370">
        <f t="shared" si="2513"/>
        <v>9.3487161685787412E-2</v>
      </c>
      <c r="Q1378" s="370">
        <f t="shared" si="2513"/>
        <v>0.11992547141756035</v>
      </c>
      <c r="R1378" s="370">
        <f t="shared" si="2513"/>
        <v>6.4869577777797116E-2</v>
      </c>
      <c r="S1378" s="370">
        <f t="shared" si="2513"/>
        <v>8.4105228580219793E-2</v>
      </c>
      <c r="T1378" s="370">
        <f t="shared" si="2513"/>
        <v>0.16012839660575146</v>
      </c>
      <c r="U1378" s="370">
        <f t="shared" si="2513"/>
        <v>0.10532124859321203</v>
      </c>
      <c r="V1378" s="370">
        <f t="shared" si="2513"/>
        <v>0.11145807503666937</v>
      </c>
      <c r="W1378" s="370">
        <f t="shared" si="2513"/>
        <v>8.987654320987655E-2</v>
      </c>
      <c r="X1378" s="370">
        <f t="shared" si="2513"/>
        <v>0.1052682520465265</v>
      </c>
      <c r="Y1378" s="370">
        <f t="shared" si="2513"/>
        <v>7.8450483843066229E-2</v>
      </c>
      <c r="Z1378" s="370">
        <f t="shared" si="2513"/>
        <v>0.11249084215114391</v>
      </c>
      <c r="AA1378" s="370">
        <f t="shared" si="2513"/>
        <v>0.11856913342879222</v>
      </c>
      <c r="AB1378" s="370">
        <f t="shared" si="2513"/>
        <v>9.7824148685976914E-2</v>
      </c>
      <c r="AC1378" s="370">
        <f t="shared" si="2513"/>
        <v>0.14558605520009407</v>
      </c>
      <c r="AD1378" s="370">
        <f t="shared" si="2513"/>
        <v>9.4001546373561506E-2</v>
      </c>
      <c r="AE1378" s="370">
        <f t="shared" si="2513"/>
        <v>5.4479564447314277E-2</v>
      </c>
      <c r="AF1378" s="370">
        <f t="shared" si="2513"/>
        <v>0.13401209839415054</v>
      </c>
      <c r="AG1378" s="370">
        <f t="shared" ref="AG1378:AH1378" si="2514">AG208*100/AG$5</f>
        <v>0.13654142432424088</v>
      </c>
      <c r="AH1378" s="370">
        <f t="shared" si="2514"/>
        <v>0.14228051213186038</v>
      </c>
      <c r="AI1378" s="370">
        <f t="shared" ref="AI1378:AJ1378" si="2515">AI208*100/AI$5</f>
        <v>0.1489853137411333</v>
      </c>
      <c r="AJ1378" s="370">
        <f t="shared" si="2515"/>
        <v>0.11851230672858123</v>
      </c>
      <c r="AK1378" s="370">
        <f t="shared" ref="AK1378:AL1378" si="2516">AK208*100/AK$5</f>
        <v>0.12704346094446292</v>
      </c>
      <c r="AL1378" s="370">
        <f t="shared" si="2516"/>
        <v>9.1606684649771855E-2</v>
      </c>
      <c r="AM1378" s="370">
        <f t="shared" ref="AM1378:AN1378" si="2517">AM208*100/AM$5</f>
        <v>0.11022630885396906</v>
      </c>
      <c r="AN1378" s="370">
        <f t="shared" si="2517"/>
        <v>0.10356718717073721</v>
      </c>
      <c r="AO1378" s="370">
        <f t="shared" ref="AO1378:AT1378" si="2518">AO208*100/AO$5</f>
        <v>0.10538548381068832</v>
      </c>
      <c r="AP1378" s="370">
        <f t="shared" si="2518"/>
        <v>0.12043325296316344</v>
      </c>
      <c r="AQ1378" s="370">
        <f t="shared" si="2518"/>
        <v>9.8080232126589964E-2</v>
      </c>
      <c r="AR1378" s="370">
        <f t="shared" si="2518"/>
        <v>0.10497125326849772</v>
      </c>
      <c r="AS1378" s="370">
        <f t="shared" si="2518"/>
        <v>0.12265284008914801</v>
      </c>
      <c r="AT1378" s="370">
        <f t="shared" si="2518"/>
        <v>0.10179230532305761</v>
      </c>
      <c r="AU1378" s="370">
        <f t="shared" ref="AU1378:AV1378" si="2519">AU208*100/AU$5</f>
        <v>0.15672381888868872</v>
      </c>
      <c r="AV1378" s="370">
        <f t="shared" si="2519"/>
        <v>0.10814174066681004</v>
      </c>
      <c r="AW1378" s="370">
        <f t="shared" ref="AW1378:AX1378" si="2520">AW208*100/AW$5</f>
        <v>9.445693559163848E-2</v>
      </c>
      <c r="AX1378" s="370">
        <f t="shared" si="2520"/>
        <v>0.13032599942213943</v>
      </c>
      <c r="AY1378" s="370">
        <f t="shared" ref="AY1378:BA1378" si="2521">AY208*100/AY$5</f>
        <v>0.12942816206562072</v>
      </c>
      <c r="AZ1378" s="370">
        <f t="shared" si="2521"/>
        <v>0.11244592664708183</v>
      </c>
      <c r="BA1378" s="370">
        <f t="shared" si="2521"/>
        <v>9.7177312097886978E-2</v>
      </c>
      <c r="BB1378" s="667"/>
    </row>
    <row r="1379" spans="1:54" s="325" customFormat="1" ht="13.8">
      <c r="A1379" s="329"/>
      <c r="B1379" s="329" t="s">
        <v>380</v>
      </c>
      <c r="C1379" s="370">
        <f t="shared" ref="C1379:AF1379" si="2522">C209*100/C$5</f>
        <v>0.23337852658485825</v>
      </c>
      <c r="D1379" s="370">
        <f t="shared" si="2522"/>
        <v>0.29254945919675457</v>
      </c>
      <c r="E1379" s="370">
        <f t="shared" si="2522"/>
        <v>0.20523618944683944</v>
      </c>
      <c r="F1379" s="370">
        <f t="shared" si="2522"/>
        <v>0.22206830249917819</v>
      </c>
      <c r="G1379" s="370">
        <f t="shared" si="2522"/>
        <v>0.21627213979263166</v>
      </c>
      <c r="H1379" s="370">
        <f t="shared" si="2522"/>
        <v>0.1935505142566874</v>
      </c>
      <c r="I1379" s="370">
        <f t="shared" si="2522"/>
        <v>0.21485255899871183</v>
      </c>
      <c r="J1379" s="370">
        <f t="shared" si="2522"/>
        <v>0.28262568709700125</v>
      </c>
      <c r="K1379" s="370">
        <f t="shared" si="2522"/>
        <v>0.1995934367619957</v>
      </c>
      <c r="L1379" s="370">
        <f t="shared" si="2522"/>
        <v>0.23266849953877183</v>
      </c>
      <c r="M1379" s="370">
        <f t="shared" si="2522"/>
        <v>0.18924663840447384</v>
      </c>
      <c r="N1379" s="370">
        <f t="shared" si="2522"/>
        <v>0.14966088567428051</v>
      </c>
      <c r="O1379" s="370">
        <f t="shared" si="2522"/>
        <v>0.20916573962095777</v>
      </c>
      <c r="P1379" s="370">
        <f t="shared" si="2522"/>
        <v>0.20060068088666191</v>
      </c>
      <c r="Q1379" s="370">
        <f t="shared" si="2522"/>
        <v>0.12619687764891049</v>
      </c>
      <c r="R1379" s="370">
        <f t="shared" si="2522"/>
        <v>0.13991989412031888</v>
      </c>
      <c r="S1379" s="370">
        <f t="shared" si="2522"/>
        <v>0.12107455982427244</v>
      </c>
      <c r="T1379" s="370">
        <f t="shared" si="2522"/>
        <v>0.14706668696674038</v>
      </c>
      <c r="U1379" s="370">
        <f t="shared" si="2522"/>
        <v>0.16192672346138307</v>
      </c>
      <c r="V1379" s="370">
        <f t="shared" si="2522"/>
        <v>0.15571348718358219</v>
      </c>
      <c r="W1379" s="370">
        <f t="shared" si="2522"/>
        <v>0.18245840042941491</v>
      </c>
      <c r="X1379" s="370">
        <f t="shared" si="2522"/>
        <v>0.15879167764503543</v>
      </c>
      <c r="Y1379" s="370">
        <f t="shared" si="2522"/>
        <v>0.15416750135013713</v>
      </c>
      <c r="Z1379" s="370">
        <f t="shared" si="2522"/>
        <v>0.18774749376338901</v>
      </c>
      <c r="AA1379" s="370">
        <f t="shared" si="2522"/>
        <v>0.15613323263295745</v>
      </c>
      <c r="AB1379" s="370">
        <f t="shared" si="2522"/>
        <v>0.1640215734631599</v>
      </c>
      <c r="AC1379" s="370">
        <f t="shared" si="2522"/>
        <v>0.12360934665558836</v>
      </c>
      <c r="AD1379" s="370">
        <f t="shared" si="2522"/>
        <v>0.16193611103090505</v>
      </c>
      <c r="AE1379" s="370">
        <f t="shared" si="2522"/>
        <v>0.15590931793714033</v>
      </c>
      <c r="AF1379" s="370">
        <f t="shared" si="2522"/>
        <v>0.17525289710461717</v>
      </c>
      <c r="AG1379" s="370">
        <f t="shared" ref="AG1379:AH1379" si="2523">AG209*100/AG$5</f>
        <v>0.14595422551062584</v>
      </c>
      <c r="AH1379" s="370">
        <f t="shared" si="2523"/>
        <v>0.20150882068990256</v>
      </c>
      <c r="AI1379" s="370">
        <f t="shared" ref="AI1379:AJ1379" si="2524">AI209*100/AI$5</f>
        <v>0.19049287466689394</v>
      </c>
      <c r="AJ1379" s="370">
        <f t="shared" si="2524"/>
        <v>0.16642153710822047</v>
      </c>
      <c r="AK1379" s="370">
        <f t="shared" ref="AK1379:AL1379" si="2525">AK209*100/AK$5</f>
        <v>0.1874085900864792</v>
      </c>
      <c r="AL1379" s="370">
        <f t="shared" si="2525"/>
        <v>0.16949468989696378</v>
      </c>
      <c r="AM1379" s="370">
        <f t="shared" ref="AM1379:AN1379" si="2526">AM209*100/AM$5</f>
        <v>0.21377673089982424</v>
      </c>
      <c r="AN1379" s="370">
        <f t="shared" si="2526"/>
        <v>0.19096221104509747</v>
      </c>
      <c r="AO1379" s="370">
        <f t="shared" ref="AO1379:AT1379" si="2527">AO209*100/AO$5</f>
        <v>0.15735544136738105</v>
      </c>
      <c r="AP1379" s="370">
        <f t="shared" si="2527"/>
        <v>0.13615406253954168</v>
      </c>
      <c r="AQ1379" s="370">
        <f t="shared" si="2527"/>
        <v>0.15547083234926953</v>
      </c>
      <c r="AR1379" s="370">
        <f t="shared" si="2527"/>
        <v>0.15151166993653215</v>
      </c>
      <c r="AS1379" s="370">
        <f t="shared" si="2527"/>
        <v>0.17902501962233117</v>
      </c>
      <c r="AT1379" s="370">
        <f t="shared" si="2527"/>
        <v>0.15218353583516647</v>
      </c>
      <c r="AU1379" s="370">
        <f t="shared" ref="AU1379:AV1379" si="2528">AU209*100/AU$5</f>
        <v>0.15578091666933261</v>
      </c>
      <c r="AV1379" s="370">
        <f t="shared" si="2528"/>
        <v>0.14953926660688402</v>
      </c>
      <c r="AW1379" s="370">
        <f t="shared" ref="AW1379:AX1379" si="2529">AW209*100/AW$5</f>
        <v>0.15341794907147174</v>
      </c>
      <c r="AX1379" s="370">
        <f t="shared" si="2529"/>
        <v>0.19521577900863446</v>
      </c>
      <c r="AY1379" s="370">
        <f t="shared" ref="AY1379:BA1379" si="2530">AY209*100/AY$5</f>
        <v>0.14766394209967804</v>
      </c>
      <c r="AZ1379" s="370">
        <f t="shared" si="2530"/>
        <v>0.13302021578835005</v>
      </c>
      <c r="BA1379" s="370">
        <f t="shared" si="2530"/>
        <v>0.1244264434506492</v>
      </c>
      <c r="BB1379" s="667"/>
    </row>
    <row r="1380" spans="1:54" s="325" customFormat="1" ht="13.8">
      <c r="A1380" s="327"/>
      <c r="B1380" s="327" t="s">
        <v>381</v>
      </c>
      <c r="C1380" s="370">
        <f t="shared" ref="C1380:AF1380" si="2531">C210*100/C$5</f>
        <v>3.9680826259294123E-2</v>
      </c>
      <c r="D1380" s="370">
        <f t="shared" si="2531"/>
        <v>2.5182671222793031E-2</v>
      </c>
      <c r="E1380" s="370">
        <f t="shared" si="2531"/>
        <v>3.598999142580412E-2</v>
      </c>
      <c r="F1380" s="370">
        <f t="shared" si="2531"/>
        <v>4.1790271224858851E-2</v>
      </c>
      <c r="G1380" s="370">
        <f t="shared" si="2531"/>
        <v>3.0357228033809303E-2</v>
      </c>
      <c r="H1380" s="370">
        <f t="shared" si="2531"/>
        <v>2.9637648944584483E-2</v>
      </c>
      <c r="I1380" s="370">
        <f t="shared" si="2531"/>
        <v>7.0511172812484896E-2</v>
      </c>
      <c r="J1380" s="370">
        <f t="shared" si="2531"/>
        <v>3.2095832319700757E-2</v>
      </c>
      <c r="K1380" s="370">
        <f t="shared" si="2531"/>
        <v>7.1841081720309438E-2</v>
      </c>
      <c r="L1380" s="370">
        <f t="shared" si="2531"/>
        <v>7.6171503730236387E-2</v>
      </c>
      <c r="M1380" s="370">
        <f t="shared" si="2531"/>
        <v>8.1050999586448444E-2</v>
      </c>
      <c r="N1380" s="370">
        <f t="shared" si="2531"/>
        <v>7.8874130662662675E-2</v>
      </c>
      <c r="O1380" s="370">
        <f t="shared" si="2531"/>
        <v>4.0621763331792182E-2</v>
      </c>
      <c r="P1380" s="370">
        <f t="shared" si="2531"/>
        <v>1.8197224276477072E-2</v>
      </c>
      <c r="Q1380" s="370">
        <f t="shared" si="2531"/>
        <v>2.6178063430216447E-2</v>
      </c>
      <c r="R1380" s="370">
        <f t="shared" si="2531"/>
        <v>3.2587064893071789E-2</v>
      </c>
      <c r="S1380" s="370">
        <f t="shared" si="2531"/>
        <v>7.6672852611363362E-2</v>
      </c>
      <c r="T1380" s="370">
        <f t="shared" si="2531"/>
        <v>2.6654051232106988E-2</v>
      </c>
      <c r="U1380" s="370">
        <f t="shared" si="2531"/>
        <v>5.610454146225801E-2</v>
      </c>
      <c r="V1380" s="370">
        <f t="shared" si="2531"/>
        <v>4.3835132829278339E-2</v>
      </c>
      <c r="W1380" s="370">
        <f t="shared" si="2531"/>
        <v>5.6511003757380572E-2</v>
      </c>
      <c r="X1380" s="370">
        <f t="shared" si="2531"/>
        <v>2.3080426185446673E-2</v>
      </c>
      <c r="Y1380" s="370">
        <f t="shared" si="2531"/>
        <v>1.2730143221921151E-2</v>
      </c>
      <c r="Z1380" s="370">
        <f t="shared" si="2531"/>
        <v>1.9938607636023034E-3</v>
      </c>
      <c r="AA1380" s="370">
        <f t="shared" si="2531"/>
        <v>2.7279636525646432E-2</v>
      </c>
      <c r="AB1380" s="370">
        <f t="shared" si="2531"/>
        <v>2.3131247539676402E-3</v>
      </c>
      <c r="AC1380" s="370">
        <f t="shared" si="2531"/>
        <v>2.467560257628713E-2</v>
      </c>
      <c r="AD1380" s="370">
        <f t="shared" si="2531"/>
        <v>7.4992701245119465E-3</v>
      </c>
      <c r="AE1380" s="370">
        <f t="shared" si="2531"/>
        <v>4.5885827074293645E-2</v>
      </c>
      <c r="AF1380" s="370">
        <f t="shared" si="2531"/>
        <v>8.8548832221280252E-3</v>
      </c>
      <c r="AG1380" s="370">
        <f t="shared" ref="AG1380:AH1380" si="2532">AG210*100/AG$5</f>
        <v>6.9572878334149971E-3</v>
      </c>
      <c r="AH1380" s="370">
        <f t="shared" si="2532"/>
        <v>3.0803399447566375E-2</v>
      </c>
      <c r="AI1380" s="370">
        <f t="shared" ref="AI1380:AJ1380" si="2533">AI210*100/AI$5</f>
        <v>1.6532003828796306E-2</v>
      </c>
      <c r="AJ1380" s="370">
        <f t="shared" si="2533"/>
        <v>3.0906856891526658E-2</v>
      </c>
      <c r="AK1380" s="370">
        <f t="shared" ref="AK1380:AL1380" si="2534">AK210*100/AK$5</f>
        <v>2.4473402905865863E-2</v>
      </c>
      <c r="AL1380" s="370">
        <f t="shared" si="2534"/>
        <v>1.8670392086351376E-3</v>
      </c>
      <c r="AM1380" s="370">
        <f t="shared" ref="AM1380:AN1380" si="2535">AM210*100/AM$5</f>
        <v>2.662937071236534E-2</v>
      </c>
      <c r="AN1380" s="370">
        <f t="shared" si="2535"/>
        <v>1.2088283676079737E-2</v>
      </c>
      <c r="AO1380" s="370">
        <f t="shared" ref="AO1380:AT1380" si="2536">AO210*100/AO$5</f>
        <v>3.088580923993408E-2</v>
      </c>
      <c r="AP1380" s="370">
        <f t="shared" si="2536"/>
        <v>6.5880998003004032E-3</v>
      </c>
      <c r="AQ1380" s="370">
        <f t="shared" si="2536"/>
        <v>9.6157090320186239E-3</v>
      </c>
      <c r="AR1380" s="370">
        <f t="shared" si="2536"/>
        <v>7.2217887933156873E-3</v>
      </c>
      <c r="AS1380" s="370">
        <f t="shared" si="2536"/>
        <v>3.9917023548920648E-2</v>
      </c>
      <c r="AT1380" s="370">
        <f t="shared" si="2536"/>
        <v>2.4673862368320511E-2</v>
      </c>
      <c r="AU1380" s="370">
        <f t="shared" ref="AU1380:AV1380" si="2537">AU210*100/AU$5</f>
        <v>1.1281151553010469E-2</v>
      </c>
      <c r="AV1380" s="370">
        <f t="shared" si="2537"/>
        <v>4.9515903033112443E-2</v>
      </c>
      <c r="AW1380" s="370">
        <f t="shared" ref="AW1380:AX1380" si="2538">AW210*100/AW$5</f>
        <v>3.0623932802341738E-2</v>
      </c>
      <c r="AX1380" s="370">
        <f t="shared" si="2538"/>
        <v>9.0401708718659102E-2</v>
      </c>
      <c r="AY1380" s="370">
        <f t="shared" ref="AY1380:BA1380" si="2539">AY210*100/AY$5</f>
        <v>5.8205398536377937E-3</v>
      </c>
      <c r="AZ1380" s="370">
        <f t="shared" si="2539"/>
        <v>4.6261165192640723E-2</v>
      </c>
      <c r="BA1380" s="370">
        <f t="shared" si="2539"/>
        <v>5.4420333826536549E-2</v>
      </c>
      <c r="BB1380" s="667"/>
    </row>
    <row r="1381" spans="1:54" s="325" customFormat="1" ht="13.8">
      <c r="A1381" s="329"/>
      <c r="B1381" s="329" t="s">
        <v>382</v>
      </c>
      <c r="C1381" s="370">
        <f t="shared" ref="C1381:AF1381" si="2540">C211*100/C$5</f>
        <v>0.45445124742009863</v>
      </c>
      <c r="D1381" s="370">
        <f t="shared" si="2540"/>
        <v>0.43107567457273405</v>
      </c>
      <c r="E1381" s="370">
        <f t="shared" si="2540"/>
        <v>0.40562398626636847</v>
      </c>
      <c r="F1381" s="370">
        <f t="shared" si="2540"/>
        <v>0.40414591483102735</v>
      </c>
      <c r="G1381" s="370">
        <f t="shared" si="2540"/>
        <v>0.40170636462765436</v>
      </c>
      <c r="H1381" s="370">
        <f t="shared" si="2540"/>
        <v>0.40166623007293834</v>
      </c>
      <c r="I1381" s="370">
        <f t="shared" si="2540"/>
        <v>0.36000526621102386</v>
      </c>
      <c r="J1381" s="370">
        <f t="shared" si="2540"/>
        <v>0.39612822139121573</v>
      </c>
      <c r="K1381" s="370">
        <f t="shared" si="2540"/>
        <v>0.30580523808197257</v>
      </c>
      <c r="L1381" s="370">
        <f t="shared" si="2540"/>
        <v>0.4245647004003632</v>
      </c>
      <c r="M1381" s="370">
        <f t="shared" si="2540"/>
        <v>0.37896128783018174</v>
      </c>
      <c r="N1381" s="370">
        <f t="shared" si="2540"/>
        <v>0.41058984074535387</v>
      </c>
      <c r="O1381" s="370">
        <f t="shared" si="2540"/>
        <v>0.38877369518737093</v>
      </c>
      <c r="P1381" s="370">
        <f t="shared" si="2540"/>
        <v>0.45708667613899751</v>
      </c>
      <c r="Q1381" s="370">
        <f t="shared" si="2540"/>
        <v>0.44373233638204601</v>
      </c>
      <c r="R1381" s="370">
        <f t="shared" si="2540"/>
        <v>0.43846787715938246</v>
      </c>
      <c r="S1381" s="370">
        <f t="shared" si="2540"/>
        <v>0.35590683266409856</v>
      </c>
      <c r="T1381" s="370">
        <f t="shared" si="2540"/>
        <v>0.4569557481522783</v>
      </c>
      <c r="U1381" s="370">
        <f t="shared" si="2540"/>
        <v>0.36125647456427146</v>
      </c>
      <c r="V1381" s="370">
        <f t="shared" si="2540"/>
        <v>0.348747777773108</v>
      </c>
      <c r="W1381" s="370">
        <f t="shared" si="2540"/>
        <v>0.36307031669350509</v>
      </c>
      <c r="X1381" s="370">
        <f t="shared" si="2540"/>
        <v>0.40134296644693379</v>
      </c>
      <c r="Y1381" s="370">
        <f t="shared" si="2540"/>
        <v>0.3591774765497876</v>
      </c>
      <c r="Z1381" s="370">
        <f t="shared" si="2540"/>
        <v>0.44982426203967318</v>
      </c>
      <c r="AA1381" s="370">
        <f t="shared" si="2540"/>
        <v>0.38751378872457576</v>
      </c>
      <c r="AB1381" s="370">
        <f t="shared" si="2540"/>
        <v>0.51401837714531806</v>
      </c>
      <c r="AC1381" s="370">
        <f t="shared" si="2540"/>
        <v>0.37352693399854647</v>
      </c>
      <c r="AD1381" s="370">
        <f t="shared" si="2540"/>
        <v>0.38446792878981834</v>
      </c>
      <c r="AE1381" s="370">
        <f t="shared" si="2540"/>
        <v>0.44360241586514293</v>
      </c>
      <c r="AF1381" s="370">
        <f t="shared" si="2540"/>
        <v>0.3534164271202116</v>
      </c>
      <c r="AG1381" s="370">
        <f t="shared" ref="AG1381:AH1381" si="2541">AG211*100/AG$5</f>
        <v>0.47160738276132891</v>
      </c>
      <c r="AH1381" s="370">
        <f t="shared" si="2541"/>
        <v>0.48618681988823437</v>
      </c>
      <c r="AI1381" s="370">
        <f t="shared" ref="AI1381:AJ1381" si="2542">AI211*100/AI$5</f>
        <v>0.38315582143541987</v>
      </c>
      <c r="AJ1381" s="370">
        <f t="shared" si="2542"/>
        <v>0.4201963702093921</v>
      </c>
      <c r="AK1381" s="370">
        <f t="shared" ref="AK1381:AL1381" si="2543">AK211*100/AK$5</f>
        <v>0.57290365624065931</v>
      </c>
      <c r="AL1381" s="370">
        <f t="shared" si="2543"/>
        <v>0.49318246574185992</v>
      </c>
      <c r="AM1381" s="370">
        <f t="shared" ref="AM1381:AN1381" si="2544">AM211*100/AM$5</f>
        <v>0.60435319743453086</v>
      </c>
      <c r="AN1381" s="370">
        <f t="shared" si="2544"/>
        <v>0.55810298890981647</v>
      </c>
      <c r="AO1381" s="370">
        <f t="shared" ref="AO1381:AT1381" si="2545">AO211*100/AO$5</f>
        <v>0.60315472450633822</v>
      </c>
      <c r="AP1381" s="370">
        <f t="shared" si="2545"/>
        <v>0.51861242766597571</v>
      </c>
      <c r="AQ1381" s="370">
        <f t="shared" si="2545"/>
        <v>0.51644792334424239</v>
      </c>
      <c r="AR1381" s="370">
        <f t="shared" si="2545"/>
        <v>0.69537072396244237</v>
      </c>
      <c r="AS1381" s="370">
        <f t="shared" si="2545"/>
        <v>0.82795975175008552</v>
      </c>
      <c r="AT1381" s="370">
        <f t="shared" si="2545"/>
        <v>0.52424383700439792</v>
      </c>
      <c r="AU1381" s="370">
        <f t="shared" ref="AU1381:AV1381" si="2546">AU211*100/AU$5</f>
        <v>0.42161199236922703</v>
      </c>
      <c r="AV1381" s="370">
        <f t="shared" si="2546"/>
        <v>0.41096960070598898</v>
      </c>
      <c r="AW1381" s="370">
        <f t="shared" ref="AW1381:AX1381" si="2547">AW211*100/AW$5</f>
        <v>0.65012885914581764</v>
      </c>
      <c r="AX1381" s="370">
        <f t="shared" si="2547"/>
        <v>0.61576985576026577</v>
      </c>
      <c r="AY1381" s="370">
        <f t="shared" ref="AY1381:BA1381" si="2548">AY211*100/AY$5</f>
        <v>0.56333077095774264</v>
      </c>
      <c r="AZ1381" s="370">
        <f t="shared" si="2548"/>
        <v>0.38644959965345954</v>
      </c>
      <c r="BA1381" s="370">
        <f t="shared" si="2548"/>
        <v>0.45445524596432313</v>
      </c>
      <c r="BB1381" s="667"/>
    </row>
    <row r="1382" spans="1:54" s="325" customFormat="1" ht="13.8">
      <c r="A1382" s="327"/>
      <c r="B1382" s="327" t="s">
        <v>383</v>
      </c>
      <c r="C1382" s="370">
        <f t="shared" ref="C1382:AF1382" si="2549">C212*100/C$5</f>
        <v>6.8653442603131293E-3</v>
      </c>
      <c r="D1382" s="370">
        <f t="shared" si="2549"/>
        <v>5.5100545581495859E-3</v>
      </c>
      <c r="E1382" s="370">
        <f t="shared" si="2549"/>
        <v>4.9229832831151742E-3</v>
      </c>
      <c r="F1382" s="370">
        <f t="shared" si="2549"/>
        <v>4.1190410872348916E-3</v>
      </c>
      <c r="G1382" s="370">
        <f t="shared" si="2549"/>
        <v>2.0336754468447157E-3</v>
      </c>
      <c r="H1382" s="370">
        <f t="shared" si="2549"/>
        <v>3.0797067974201479E-3</v>
      </c>
      <c r="I1382" s="370">
        <f t="shared" si="2549"/>
        <v>3.2452841043403092E-3</v>
      </c>
      <c r="J1382" s="370">
        <f t="shared" si="2549"/>
        <v>3.7201987461471324E-3</v>
      </c>
      <c r="K1382" s="370">
        <f t="shared" si="2549"/>
        <v>4.7083177533791005E-3</v>
      </c>
      <c r="L1382" s="370">
        <f t="shared" si="2549"/>
        <v>3.5218596864009712E-3</v>
      </c>
      <c r="M1382" s="370">
        <f t="shared" si="2549"/>
        <v>5.6161322548090257E-3</v>
      </c>
      <c r="N1382" s="370">
        <f t="shared" si="2549"/>
        <v>3.1105290965557112E-3</v>
      </c>
      <c r="O1382" s="370">
        <f t="shared" si="2549"/>
        <v>5.2089537473172885E-3</v>
      </c>
      <c r="P1382" s="370">
        <f t="shared" si="2549"/>
        <v>1.8973409198222537E-3</v>
      </c>
      <c r="Q1382" s="370">
        <f t="shared" si="2549"/>
        <v>4.0865292217184867E-3</v>
      </c>
      <c r="R1382" s="370">
        <f t="shared" si="2549"/>
        <v>3.089027513228434E-3</v>
      </c>
      <c r="S1382" s="370">
        <f t="shared" si="2549"/>
        <v>3.8894817246347062E-3</v>
      </c>
      <c r="T1382" s="370">
        <f t="shared" si="2549"/>
        <v>2.4082527146926684E-3</v>
      </c>
      <c r="U1382" s="370">
        <f t="shared" si="2549"/>
        <v>4.0492116977968954E-3</v>
      </c>
      <c r="V1382" s="370">
        <f t="shared" si="2549"/>
        <v>2.2695083152262994E-3</v>
      </c>
      <c r="W1382" s="370">
        <f t="shared" si="2549"/>
        <v>3.4782608695652175E-3</v>
      </c>
      <c r="X1382" s="370">
        <f t="shared" si="2549"/>
        <v>4.5912675745243391E-3</v>
      </c>
      <c r="Y1382" s="370">
        <f t="shared" si="2549"/>
        <v>3.0458624886805208E-3</v>
      </c>
      <c r="Z1382" s="370">
        <f t="shared" si="2549"/>
        <v>5.4715248861644606E-3</v>
      </c>
      <c r="AA1382" s="370">
        <f t="shared" si="2549"/>
        <v>2.9781262582583442E-3</v>
      </c>
      <c r="AB1382" s="370">
        <f t="shared" si="2549"/>
        <v>2.9019201458866752E-3</v>
      </c>
      <c r="AC1382" s="370">
        <f t="shared" si="2549"/>
        <v>3.1230059510613402E-3</v>
      </c>
      <c r="AD1382" s="370">
        <f t="shared" si="2549"/>
        <v>3.2884500011228857E-3</v>
      </c>
      <c r="AE1382" s="370">
        <f t="shared" si="2549"/>
        <v>2.3258280046248498E-3</v>
      </c>
      <c r="AF1382" s="370">
        <f t="shared" si="2549"/>
        <v>3.03361740017349E-3</v>
      </c>
      <c r="AG1382" s="370">
        <f t="shared" ref="AG1382:AH1382" si="2550">AG212*100/AG$5</f>
        <v>2.9019703262372718E-3</v>
      </c>
      <c r="AH1382" s="370">
        <f t="shared" si="2550"/>
        <v>3.8211811972930442E-3</v>
      </c>
      <c r="AI1382" s="370">
        <f t="shared" ref="AI1382:AJ1382" si="2551">AI212*100/AI$5</f>
        <v>3.9850414957241691E-3</v>
      </c>
      <c r="AJ1382" s="370">
        <f t="shared" si="2551"/>
        <v>3.5661757951761528E-3</v>
      </c>
      <c r="AK1382" s="370">
        <f t="shared" ref="AK1382:AL1382" si="2552">AK212*100/AK$5</f>
        <v>3.7411571321068833E-3</v>
      </c>
      <c r="AL1382" s="370">
        <f t="shared" si="2552"/>
        <v>4.1805443149873734E-3</v>
      </c>
      <c r="AM1382" s="370">
        <f t="shared" ref="AM1382:AN1382" si="2553">AM212*100/AM$5</f>
        <v>3.1895903638766284E-3</v>
      </c>
      <c r="AN1382" s="370">
        <f t="shared" si="2553"/>
        <v>3.2262649000347945E-3</v>
      </c>
      <c r="AO1382" s="370">
        <f t="shared" ref="AO1382:AT1382" si="2554">AO212*100/AO$5</f>
        <v>2.9263951677106492E-3</v>
      </c>
      <c r="AP1382" s="370">
        <f t="shared" si="2554"/>
        <v>3.8343437991166375E-3</v>
      </c>
      <c r="AQ1382" s="370">
        <f t="shared" si="2554"/>
        <v>1.7881844866560949E-3</v>
      </c>
      <c r="AR1382" s="370">
        <f t="shared" si="2554"/>
        <v>2.9908418234943757E-3</v>
      </c>
      <c r="AS1382" s="370">
        <f t="shared" si="2554"/>
        <v>3.0787066035071779E-3</v>
      </c>
      <c r="AT1382" s="370">
        <f t="shared" si="2554"/>
        <v>3.9047312888474475E-3</v>
      </c>
      <c r="AU1382" s="370">
        <f t="shared" ref="AU1382:AV1382" si="2555">AU212*100/AU$5</f>
        <v>4.3777603041533159E-3</v>
      </c>
      <c r="AV1382" s="370">
        <f t="shared" si="2555"/>
        <v>3.2225618995267171E-3</v>
      </c>
      <c r="AW1382" s="370">
        <f t="shared" ref="AW1382:AX1382" si="2556">AW212*100/AW$5</f>
        <v>2.8502794599582137E-3</v>
      </c>
      <c r="AX1382" s="370">
        <f t="shared" si="2556"/>
        <v>3.2444889793247504E-3</v>
      </c>
      <c r="AY1382" s="370">
        <f t="shared" ref="AY1382:BA1382" si="2557">AY212*100/AY$5</f>
        <v>3.0106240622264457E-3</v>
      </c>
      <c r="AZ1382" s="370">
        <f t="shared" si="2557"/>
        <v>2.1379908896799801E-3</v>
      </c>
      <c r="BA1382" s="370">
        <f t="shared" si="2557"/>
        <v>2.4937241276121761E-3</v>
      </c>
      <c r="BB1382" s="667"/>
    </row>
    <row r="1383" spans="1:54" s="325" customFormat="1" ht="13.8">
      <c r="A1383" s="329"/>
      <c r="B1383" s="329" t="s">
        <v>384</v>
      </c>
      <c r="C1383" s="370">
        <f t="shared" ref="C1383:AF1383" si="2558">C213*100/C$5</f>
        <v>6.6408172782148375E-2</v>
      </c>
      <c r="D1383" s="370">
        <f t="shared" si="2558"/>
        <v>6.5087519468141994E-2</v>
      </c>
      <c r="E1383" s="370">
        <f t="shared" si="2558"/>
        <v>7.5672220313944619E-2</v>
      </c>
      <c r="F1383" s="370">
        <f t="shared" si="2558"/>
        <v>6.5064852902244355E-2</v>
      </c>
      <c r="G1383" s="370">
        <f t="shared" si="2558"/>
        <v>5.8421949200266374E-2</v>
      </c>
      <c r="H1383" s="370">
        <f t="shared" si="2558"/>
        <v>6.5434711484009256E-2</v>
      </c>
      <c r="I1383" s="370">
        <f t="shared" si="2558"/>
        <v>5.8488870335042395E-2</v>
      </c>
      <c r="J1383" s="370">
        <f t="shared" si="2558"/>
        <v>5.9231399644538649E-2</v>
      </c>
      <c r="K1383" s="370">
        <f t="shared" si="2558"/>
        <v>5.1830731268448269E-2</v>
      </c>
      <c r="L1383" s="370">
        <f t="shared" si="2558"/>
        <v>5.7614012305738961E-2</v>
      </c>
      <c r="M1383" s="370">
        <f t="shared" si="2558"/>
        <v>5.939485324025303E-2</v>
      </c>
      <c r="N1383" s="370">
        <f t="shared" si="2558"/>
        <v>5.1190421703316849E-2</v>
      </c>
      <c r="O1383" s="370">
        <f t="shared" si="2558"/>
        <v>7.2037003761349166E-2</v>
      </c>
      <c r="P1383" s="370">
        <f t="shared" si="2558"/>
        <v>6.0844273587936364E-2</v>
      </c>
      <c r="Q1383" s="370">
        <f t="shared" si="2558"/>
        <v>5.9639050225871779E-2</v>
      </c>
      <c r="R1383" s="370">
        <f t="shared" si="2558"/>
        <v>5.2295930576064471E-2</v>
      </c>
      <c r="S1383" s="370">
        <f t="shared" si="2558"/>
        <v>6.4349742196679147E-2</v>
      </c>
      <c r="T1383" s="370">
        <f t="shared" si="2558"/>
        <v>6.3635016647557108E-2</v>
      </c>
      <c r="U1383" s="370">
        <f t="shared" si="2558"/>
        <v>4.992636278933079E-2</v>
      </c>
      <c r="V1383" s="370">
        <f t="shared" si="2558"/>
        <v>6.119266864758318E-2</v>
      </c>
      <c r="W1383" s="370">
        <f t="shared" si="2558"/>
        <v>4.989801395598497E-2</v>
      </c>
      <c r="X1383" s="370">
        <f t="shared" si="2558"/>
        <v>5.2489356324967436E-2</v>
      </c>
      <c r="Y1383" s="370">
        <f t="shared" si="2558"/>
        <v>5.5997010368818809E-2</v>
      </c>
      <c r="Z1383" s="370">
        <f t="shared" si="2558"/>
        <v>6.0140404892841573E-2</v>
      </c>
      <c r="AA1383" s="370">
        <f t="shared" si="2558"/>
        <v>5.281210564644797E-2</v>
      </c>
      <c r="AB1383" s="370">
        <f t="shared" si="2558"/>
        <v>5.4337403311385285E-2</v>
      </c>
      <c r="AC1383" s="370">
        <f t="shared" si="2558"/>
        <v>4.6806533636894652E-2</v>
      </c>
      <c r="AD1383" s="370">
        <f t="shared" si="2558"/>
        <v>5.478076465285197E-2</v>
      </c>
      <c r="AE1383" s="370">
        <f t="shared" si="2558"/>
        <v>5.6844813265576839E-2</v>
      </c>
      <c r="AF1383" s="370">
        <f t="shared" si="2558"/>
        <v>6.4853820636141368E-2</v>
      </c>
      <c r="AG1383" s="370">
        <f t="shared" ref="AG1383:AH1383" si="2559">AG213*100/AG$5</f>
        <v>5.5509483676230889E-2</v>
      </c>
      <c r="AH1383" s="370">
        <f t="shared" si="2559"/>
        <v>6.2776548241242874E-2</v>
      </c>
      <c r="AI1383" s="370">
        <f t="shared" ref="AI1383:AJ1383" si="2560">AI213*100/AI$5</f>
        <v>5.6895344919151006E-2</v>
      </c>
      <c r="AJ1383" s="370">
        <f t="shared" si="2560"/>
        <v>7.0098768660735278E-2</v>
      </c>
      <c r="AK1383" s="370">
        <f t="shared" ref="AK1383:AL1383" si="2561">AK213*100/AK$5</f>
        <v>6.4262167821294278E-2</v>
      </c>
      <c r="AL1383" s="370">
        <f t="shared" si="2561"/>
        <v>6.380403556466166E-2</v>
      </c>
      <c r="AM1383" s="370">
        <f t="shared" ref="AM1383:AN1383" si="2562">AM213*100/AM$5</f>
        <v>7.0616047125826739E-2</v>
      </c>
      <c r="AN1383" s="370">
        <f t="shared" si="2562"/>
        <v>5.42747601537499E-2</v>
      </c>
      <c r="AO1383" s="370">
        <f t="shared" ref="AO1383:AT1383" si="2563">AO213*100/AO$5</f>
        <v>5.2216761968427367E-2</v>
      </c>
      <c r="AP1383" s="370">
        <f t="shared" si="2563"/>
        <v>6.0164339975230144E-2</v>
      </c>
      <c r="AQ1383" s="370">
        <f t="shared" si="2563"/>
        <v>5.5298761766591313E-2</v>
      </c>
      <c r="AR1383" s="370">
        <f t="shared" si="2563"/>
        <v>6.149462578550631E-2</v>
      </c>
      <c r="AS1383" s="370">
        <f t="shared" si="2563"/>
        <v>5.520439426978388E-2</v>
      </c>
      <c r="AT1383" s="370">
        <f t="shared" si="2563"/>
        <v>5.6517619258404012E-2</v>
      </c>
      <c r="AU1383" s="370">
        <f t="shared" ref="AU1383:AV1383" si="2564">AU213*100/AU$5</f>
        <v>5.9234464423120636E-2</v>
      </c>
      <c r="AV1383" s="370">
        <f t="shared" si="2564"/>
        <v>5.1622962736649146E-2</v>
      </c>
      <c r="AW1383" s="370">
        <f t="shared" ref="AW1383:AX1383" si="2565">AW213*100/AW$5</f>
        <v>5.3293597344334961E-2</v>
      </c>
      <c r="AX1383" s="370">
        <f t="shared" si="2565"/>
        <v>5.8537411690132865E-2</v>
      </c>
      <c r="AY1383" s="370">
        <f t="shared" ref="AY1383:BA1383" si="2566">AY213*100/AY$5</f>
        <v>5.1668043429829093E-2</v>
      </c>
      <c r="AZ1383" s="370">
        <f t="shared" si="2566"/>
        <v>5.2582181736042406E-2</v>
      </c>
      <c r="BA1383" s="370">
        <f t="shared" si="2566"/>
        <v>4.3847982577180762E-2</v>
      </c>
      <c r="BB1383" s="667"/>
    </row>
    <row r="1384" spans="1:54" s="325" customFormat="1" ht="12.75" customHeight="1">
      <c r="A1384" s="327"/>
      <c r="B1384" s="327" t="s">
        <v>385</v>
      </c>
      <c r="C1384" s="370">
        <f t="shared" ref="C1384:AF1384" si="2567">C214*100/C$5</f>
        <v>3.6269743262031624E-3</v>
      </c>
      <c r="D1384" s="370">
        <f t="shared" si="2567"/>
        <v>3.2715948939013167E-3</v>
      </c>
      <c r="E1384" s="370">
        <f t="shared" si="2567"/>
        <v>3.1328075438005658E-3</v>
      </c>
      <c r="F1384" s="370">
        <f t="shared" si="2567"/>
        <v>2.6393855510437169E-3</v>
      </c>
      <c r="G1384" s="370">
        <f t="shared" si="2567"/>
        <v>3.179928880520828E-3</v>
      </c>
      <c r="H1384" s="370">
        <f t="shared" si="2567"/>
        <v>3.5869526228775842E-3</v>
      </c>
      <c r="I1384" s="370">
        <f t="shared" si="2567"/>
        <v>3.0240147335898336E-3</v>
      </c>
      <c r="J1384" s="370">
        <f t="shared" si="2567"/>
        <v>4.1943417235972566E-3</v>
      </c>
      <c r="K1384" s="370">
        <f t="shared" si="2567"/>
        <v>4.2767219593193503E-3</v>
      </c>
      <c r="L1384" s="370">
        <f t="shared" si="2567"/>
        <v>3.97338015901648E-3</v>
      </c>
      <c r="M1384" s="370">
        <f t="shared" si="2567"/>
        <v>5.4884928853815478E-3</v>
      </c>
      <c r="N1384" s="370">
        <f t="shared" si="2567"/>
        <v>3.3771458762604867E-3</v>
      </c>
      <c r="O1384" s="370">
        <f t="shared" si="2567"/>
        <v>4.9666768288374142E-3</v>
      </c>
      <c r="P1384" s="370">
        <f t="shared" si="2567"/>
        <v>3.8809246087273372E-3</v>
      </c>
      <c r="Q1384" s="370">
        <f t="shared" si="2567"/>
        <v>5.0171249850801229E-3</v>
      </c>
      <c r="R1384" s="370">
        <f t="shared" si="2567"/>
        <v>5.5254435800001561E-3</v>
      </c>
      <c r="S1384" s="370">
        <f t="shared" si="2567"/>
        <v>5.0832830460572397E-3</v>
      </c>
      <c r="T1384" s="370">
        <f t="shared" si="2567"/>
        <v>4.5715983736538792E-3</v>
      </c>
      <c r="U1384" s="370">
        <f t="shared" si="2567"/>
        <v>4.5084006532171619E-3</v>
      </c>
      <c r="V1384" s="370">
        <f t="shared" si="2567"/>
        <v>5.5897149245388482E-3</v>
      </c>
      <c r="W1384" s="370">
        <f t="shared" si="2567"/>
        <v>4.4659151905528721E-3</v>
      </c>
      <c r="X1384" s="370">
        <f t="shared" si="2567"/>
        <v>4.7980814292326408E-3</v>
      </c>
      <c r="Y1384" s="370">
        <f t="shared" si="2567"/>
        <v>6.872715359073996E-3</v>
      </c>
      <c r="Z1384" s="370">
        <f t="shared" si="2567"/>
        <v>5.4715248861644606E-3</v>
      </c>
      <c r="AA1384" s="370">
        <f t="shared" si="2567"/>
        <v>8.1402117725728057E-3</v>
      </c>
      <c r="AB1384" s="370">
        <f t="shared" si="2567"/>
        <v>4.7103631353522853E-3</v>
      </c>
      <c r="AC1384" s="370">
        <f t="shared" si="2567"/>
        <v>4.3182304508502488E-3</v>
      </c>
      <c r="AD1384" s="370">
        <f t="shared" si="2567"/>
        <v>4.7722628065076022E-3</v>
      </c>
      <c r="AE1384" s="370">
        <f t="shared" si="2567"/>
        <v>5.1247057729022112E-3</v>
      </c>
      <c r="AF1384" s="370">
        <f t="shared" si="2567"/>
        <v>4.5914209299923103E-3</v>
      </c>
      <c r="AG1384" s="370">
        <f t="shared" ref="AG1384:AH1384" si="2568">AG214*100/AG$5</f>
        <v>6.3248071212863612E-3</v>
      </c>
      <c r="AH1384" s="370">
        <f t="shared" si="2568"/>
        <v>4.9909305434031595E-3</v>
      </c>
      <c r="AI1384" s="370">
        <f t="shared" ref="AI1384:AJ1384" si="2569">AI214*100/AI$5</f>
        <v>5.2870847567033528E-3</v>
      </c>
      <c r="AJ1384" s="370">
        <f t="shared" si="2569"/>
        <v>4.9350109488801308E-3</v>
      </c>
      <c r="AK1384" s="370">
        <f t="shared" ref="AK1384:AL1384" si="2570">AK214*100/AK$5</f>
        <v>5.7286468585386651E-3</v>
      </c>
      <c r="AL1384" s="370">
        <f t="shared" si="2570"/>
        <v>5.8852322880890203E-3</v>
      </c>
      <c r="AM1384" s="370">
        <f t="shared" ref="AM1384:AN1384" si="2571">AM214*100/AM$5</f>
        <v>6.0082981273024859E-3</v>
      </c>
      <c r="AN1384" s="370">
        <f t="shared" si="2571"/>
        <v>4.3697511937180128E-3</v>
      </c>
      <c r="AO1384" s="370">
        <f t="shared" ref="AO1384:AT1384" si="2572">AO214*100/AO$5</f>
        <v>4.5482527305382376E-3</v>
      </c>
      <c r="AP1384" s="370">
        <f t="shared" si="2572"/>
        <v>7.3201108892226707E-3</v>
      </c>
      <c r="AQ1384" s="370">
        <f t="shared" si="2572"/>
        <v>6.1742973784540637E-3</v>
      </c>
      <c r="AR1384" s="370">
        <f t="shared" si="2572"/>
        <v>5.9816836469887514E-3</v>
      </c>
      <c r="AS1384" s="370">
        <f t="shared" si="2572"/>
        <v>7.4313607670862909E-3</v>
      </c>
      <c r="AT1384" s="370">
        <f t="shared" si="2572"/>
        <v>7.674816671182914E-3</v>
      </c>
      <c r="AU1384" s="370">
        <f t="shared" ref="AU1384:AV1384" si="2573">AU214*100/AU$5</f>
        <v>8.115694102314993E-3</v>
      </c>
      <c r="AV1384" s="370">
        <f t="shared" si="2573"/>
        <v>5.7634280126150905E-3</v>
      </c>
      <c r="AW1384" s="370">
        <f t="shared" ref="AW1384:AX1384" si="2574">AW214*100/AW$5</f>
        <v>6.5954140992056341E-3</v>
      </c>
      <c r="AX1384" s="370">
        <f t="shared" si="2574"/>
        <v>8.6405864396753868E-3</v>
      </c>
      <c r="AY1384" s="370">
        <f t="shared" ref="AY1384:BA1384" si="2575">AY214*100/AY$5</f>
        <v>4.8169984995623128E-3</v>
      </c>
      <c r="AZ1384" s="370">
        <f t="shared" si="2575"/>
        <v>4.74076240755126E-3</v>
      </c>
      <c r="BA1384" s="370">
        <f t="shared" si="2575"/>
        <v>5.1433060132001131E-3</v>
      </c>
      <c r="BB1384" s="667"/>
    </row>
    <row r="1385" spans="1:54" s="325" customFormat="1" ht="13.8">
      <c r="A1385" s="329"/>
      <c r="B1385" s="329" t="s">
        <v>386</v>
      </c>
      <c r="C1385" s="370">
        <f t="shared" ref="C1385:AF1385" si="2576">C215*100/C$5</f>
        <v>6.2781198455945222E-2</v>
      </c>
      <c r="D1385" s="370">
        <f t="shared" si="2576"/>
        <v>6.1772877273005129E-2</v>
      </c>
      <c r="E1385" s="370">
        <f t="shared" si="2576"/>
        <v>7.2539412770144043E-2</v>
      </c>
      <c r="F1385" s="370">
        <f t="shared" si="2576"/>
        <v>6.2425467351200643E-2</v>
      </c>
      <c r="G1385" s="370">
        <f t="shared" si="2576"/>
        <v>5.5242020319745545E-2</v>
      </c>
      <c r="H1385" s="370">
        <f t="shared" si="2576"/>
        <v>6.1847758861131676E-2</v>
      </c>
      <c r="I1385" s="370">
        <f t="shared" si="2576"/>
        <v>5.5464855601452562E-2</v>
      </c>
      <c r="J1385" s="370">
        <f t="shared" si="2576"/>
        <v>5.5073530457668336E-2</v>
      </c>
      <c r="K1385" s="370">
        <f t="shared" si="2576"/>
        <v>4.7554009309128918E-2</v>
      </c>
      <c r="L1385" s="370">
        <f t="shared" si="2576"/>
        <v>5.3640632146722482E-2</v>
      </c>
      <c r="M1385" s="370">
        <f t="shared" si="2576"/>
        <v>5.390636035487148E-2</v>
      </c>
      <c r="N1385" s="370">
        <f t="shared" si="2576"/>
        <v>4.7813275827056363E-2</v>
      </c>
      <c r="O1385" s="370">
        <f t="shared" si="2576"/>
        <v>6.7070326932511748E-2</v>
      </c>
      <c r="P1385" s="370">
        <f t="shared" si="2576"/>
        <v>5.696334897920903E-2</v>
      </c>
      <c r="Q1385" s="370">
        <f t="shared" si="2576"/>
        <v>5.4621925240791659E-2</v>
      </c>
      <c r="R1385" s="370">
        <f t="shared" si="2576"/>
        <v>4.6770486996064314E-2</v>
      </c>
      <c r="S1385" s="370">
        <f t="shared" si="2576"/>
        <v>5.9304968870667801E-2</v>
      </c>
      <c r="T1385" s="370">
        <f t="shared" si="2576"/>
        <v>5.9063418273903233E-2</v>
      </c>
      <c r="U1385" s="370">
        <f t="shared" si="2576"/>
        <v>4.5417962136113627E-2</v>
      </c>
      <c r="V1385" s="370">
        <f t="shared" si="2576"/>
        <v>5.5602953723044336E-2</v>
      </c>
      <c r="W1385" s="370">
        <f t="shared" si="2576"/>
        <v>4.5432098765432097E-2</v>
      </c>
      <c r="X1385" s="370">
        <f t="shared" si="2576"/>
        <v>4.7691274895734791E-2</v>
      </c>
      <c r="Y1385" s="370">
        <f t="shared" si="2576"/>
        <v>4.9124295009744808E-2</v>
      </c>
      <c r="Z1385" s="370">
        <f t="shared" si="2576"/>
        <v>5.4668880006677113E-2</v>
      </c>
      <c r="AA1385" s="370">
        <f t="shared" si="2576"/>
        <v>4.4711602223985278E-2</v>
      </c>
      <c r="AB1385" s="370">
        <f t="shared" si="2576"/>
        <v>4.9627040176032998E-2</v>
      </c>
      <c r="AC1385" s="370">
        <f t="shared" si="2576"/>
        <v>4.2488303186044407E-2</v>
      </c>
      <c r="AD1385" s="370">
        <f t="shared" si="2576"/>
        <v>5.0008501846344366E-2</v>
      </c>
      <c r="AE1385" s="370">
        <f t="shared" si="2576"/>
        <v>5.1759528306312336E-2</v>
      </c>
      <c r="AF1385" s="370">
        <f t="shared" si="2576"/>
        <v>6.0221404876416987E-2</v>
      </c>
      <c r="AG1385" s="370">
        <f t="shared" ref="AG1385:AH1385" si="2577">AG215*100/AG$5</f>
        <v>4.9184676554944531E-2</v>
      </c>
      <c r="AH1385" s="370">
        <f t="shared" si="2577"/>
        <v>5.782460934271004E-2</v>
      </c>
      <c r="AI1385" s="370">
        <f t="shared" ref="AI1385:AJ1385" si="2578">AI215*100/AI$5</f>
        <v>5.1608260162447656E-2</v>
      </c>
      <c r="AJ1385" s="370">
        <f t="shared" si="2578"/>
        <v>6.5163757711855147E-2</v>
      </c>
      <c r="AK1385" s="370">
        <f t="shared" ref="AK1385:AL1385" si="2579">AK215*100/AK$5</f>
        <v>5.8533520962755617E-2</v>
      </c>
      <c r="AL1385" s="370">
        <f t="shared" si="2579"/>
        <v>5.7918803276572638E-2</v>
      </c>
      <c r="AM1385" s="370">
        <f t="shared" ref="AM1385:AN1385" si="2580">AM215*100/AM$5</f>
        <v>6.460774899852427E-2</v>
      </c>
      <c r="AN1385" s="370">
        <f t="shared" si="2580"/>
        <v>4.9905008960031888E-2</v>
      </c>
      <c r="AO1385" s="370">
        <f t="shared" ref="AO1385:AT1385" si="2581">AO215*100/AO$5</f>
        <v>4.766850923788913E-2</v>
      </c>
      <c r="AP1385" s="370">
        <f t="shared" si="2581"/>
        <v>5.2809371415106408E-2</v>
      </c>
      <c r="AQ1385" s="370">
        <f t="shared" si="2581"/>
        <v>4.915820371807416E-2</v>
      </c>
      <c r="AR1385" s="370">
        <f t="shared" si="2581"/>
        <v>5.5512942138517561E-2</v>
      </c>
      <c r="AS1385" s="370">
        <f t="shared" si="2581"/>
        <v>4.7808420934921804E-2</v>
      </c>
      <c r="AT1385" s="370">
        <f t="shared" si="2581"/>
        <v>4.8809141110593098E-2</v>
      </c>
      <c r="AU1385" s="370">
        <f t="shared" ref="AU1385:AV1385" si="2582">AU215*100/AU$5</f>
        <v>5.1118770320805647E-2</v>
      </c>
      <c r="AV1385" s="370">
        <f t="shared" si="2582"/>
        <v>4.5890520896144885E-2</v>
      </c>
      <c r="AW1385" s="370">
        <f t="shared" ref="AW1385:AX1385" si="2583">AW215*100/AW$5</f>
        <v>4.6698183245129338E-2</v>
      </c>
      <c r="AX1385" s="370">
        <f t="shared" si="2583"/>
        <v>4.9896825250457473E-2</v>
      </c>
      <c r="AY1385" s="370">
        <f t="shared" ref="AY1385:BA1385" si="2584">AY215*100/AY$5</f>
        <v>4.6822372320150331E-2</v>
      </c>
      <c r="AZ1385" s="370">
        <f t="shared" si="2584"/>
        <v>4.7841419328491147E-2</v>
      </c>
      <c r="BA1385" s="370">
        <f t="shared" si="2584"/>
        <v>3.8704676563980647E-2</v>
      </c>
      <c r="BB1385" s="667"/>
    </row>
    <row r="1386" spans="1:54" s="325" customFormat="1" ht="13.8">
      <c r="A1386" s="327"/>
      <c r="B1386" s="327" t="s">
        <v>387</v>
      </c>
      <c r="C1386" s="370">
        <f t="shared" ref="C1386:AF1386" si="2585">C216*100/C$5</f>
        <v>0.39486524063247525</v>
      </c>
      <c r="D1386" s="370">
        <f t="shared" si="2585"/>
        <v>0.37102468934915067</v>
      </c>
      <c r="E1386" s="370">
        <f t="shared" si="2585"/>
        <v>0.32566280324364927</v>
      </c>
      <c r="F1386" s="370">
        <f t="shared" si="2585"/>
        <v>0.31764605199909463</v>
      </c>
      <c r="G1386" s="370">
        <f t="shared" si="2585"/>
        <v>0.32923356688555178</v>
      </c>
      <c r="H1386" s="370">
        <f t="shared" si="2585"/>
        <v>0.34641266694275336</v>
      </c>
      <c r="I1386" s="370">
        <f t="shared" si="2585"/>
        <v>0.31213732567200431</v>
      </c>
      <c r="J1386" s="370">
        <f t="shared" si="2585"/>
        <v>0.33959578946447011</v>
      </c>
      <c r="K1386" s="370">
        <f t="shared" si="2585"/>
        <v>0.33790027076750678</v>
      </c>
      <c r="L1386" s="370">
        <f t="shared" si="2585"/>
        <v>0.3816251034546283</v>
      </c>
      <c r="M1386" s="370">
        <f t="shared" si="2585"/>
        <v>0.4113391412082853</v>
      </c>
      <c r="N1386" s="370">
        <f t="shared" si="2585"/>
        <v>0.36762010308293425</v>
      </c>
      <c r="O1386" s="370">
        <f t="shared" si="2585"/>
        <v>0.40791357174728093</v>
      </c>
      <c r="P1386" s="370">
        <f t="shared" si="2585"/>
        <v>0.35325038216327054</v>
      </c>
      <c r="Q1386" s="370">
        <f t="shared" si="2585"/>
        <v>0.36803039406684512</v>
      </c>
      <c r="R1386" s="370">
        <f t="shared" si="2585"/>
        <v>0.36315651623827799</v>
      </c>
      <c r="S1386" s="370">
        <f t="shared" si="2585"/>
        <v>0.40392845356132112</v>
      </c>
      <c r="T1386" s="370">
        <f t="shared" si="2585"/>
        <v>0.45789455853258221</v>
      </c>
      <c r="U1386" s="370">
        <f t="shared" si="2585"/>
        <v>0.45651731058873035</v>
      </c>
      <c r="V1386" s="370">
        <f t="shared" si="2585"/>
        <v>0.46672018223311212</v>
      </c>
      <c r="W1386" s="370">
        <f t="shared" si="2585"/>
        <v>0.39665056360708534</v>
      </c>
      <c r="X1386" s="370">
        <f t="shared" si="2585"/>
        <v>0.42603654069910524</v>
      </c>
      <c r="Y1386" s="370">
        <f t="shared" si="2585"/>
        <v>0.40908276194124532</v>
      </c>
      <c r="Z1386" s="370">
        <f t="shared" si="2585"/>
        <v>0.40869508768350471</v>
      </c>
      <c r="AA1386" s="370">
        <f t="shared" si="2585"/>
        <v>0.38282820341158263</v>
      </c>
      <c r="AB1386" s="370">
        <f t="shared" si="2585"/>
        <v>0.42515232977925216</v>
      </c>
      <c r="AC1386" s="370">
        <f t="shared" si="2585"/>
        <v>0.3864816253510972</v>
      </c>
      <c r="AD1386" s="370">
        <f t="shared" si="2585"/>
        <v>0.37813164708033764</v>
      </c>
      <c r="AE1386" s="370">
        <f t="shared" si="2585"/>
        <v>0.46788563706597192</v>
      </c>
      <c r="AF1386" s="370">
        <f t="shared" si="2585"/>
        <v>0.40133938307700634</v>
      </c>
      <c r="AG1386" s="370">
        <f t="shared" ref="AG1386:AH1386" si="2586">AG216*100/AG$5</f>
        <v>0.35936065873238215</v>
      </c>
      <c r="AH1386" s="370">
        <f t="shared" si="2586"/>
        <v>0.367964152641372</v>
      </c>
      <c r="AI1386" s="370">
        <f t="shared" ref="AI1386:AJ1386" si="2587">AI216*100/AI$5</f>
        <v>0.3390047181313075</v>
      </c>
      <c r="AJ1386" s="370">
        <f t="shared" si="2587"/>
        <v>0.31029331615805433</v>
      </c>
      <c r="AK1386" s="370">
        <f t="shared" ref="AK1386:AL1386" si="2588">AK216*100/AK$5</f>
        <v>0.28721175066278887</v>
      </c>
      <c r="AL1386" s="370">
        <f t="shared" si="2588"/>
        <v>0.2653630944794898</v>
      </c>
      <c r="AM1386" s="370">
        <f t="shared" ref="AM1386:AN1386" si="2589">AM216*100/AM$5</f>
        <v>0.3066828223127423</v>
      </c>
      <c r="AN1386" s="370">
        <f t="shared" si="2589"/>
        <v>0.29207907044365633</v>
      </c>
      <c r="AO1386" s="370">
        <f t="shared" ref="AO1386:AT1386" si="2590">AO216*100/AO$5</f>
        <v>0.31076201214700799</v>
      </c>
      <c r="AP1386" s="370">
        <f t="shared" si="2590"/>
        <v>0.30354059820643342</v>
      </c>
      <c r="AQ1386" s="370">
        <f t="shared" si="2590"/>
        <v>0.26974594284557507</v>
      </c>
      <c r="AR1386" s="370">
        <f t="shared" si="2590"/>
        <v>0.35000144071039058</v>
      </c>
      <c r="AS1386" s="370">
        <f t="shared" si="2590"/>
        <v>0.36148262017041172</v>
      </c>
      <c r="AT1386" s="370">
        <f t="shared" si="2590"/>
        <v>0.28312667991806795</v>
      </c>
      <c r="AU1386" s="370">
        <f t="shared" ref="AU1386:AV1386" si="2591">AU216*100/AU$5</f>
        <v>0.31489566618567427</v>
      </c>
      <c r="AV1386" s="370">
        <f t="shared" si="2591"/>
        <v>0.28367840567468361</v>
      </c>
      <c r="AW1386" s="370">
        <f t="shared" ref="AW1386:AX1386" si="2592">AW216*100/AW$5</f>
        <v>0.28539251662442067</v>
      </c>
      <c r="AX1386" s="370">
        <f t="shared" si="2592"/>
        <v>0.31727686966238872</v>
      </c>
      <c r="AY1386" s="370">
        <f t="shared" ref="AY1386:BA1386" si="2593">AY216*100/AY$5</f>
        <v>0.274970331016682</v>
      </c>
      <c r="AZ1386" s="370">
        <f t="shared" si="2593"/>
        <v>0.28072749942754521</v>
      </c>
      <c r="BA1386" s="370">
        <f t="shared" si="2593"/>
        <v>0.27166007215175142</v>
      </c>
      <c r="BB1386" s="667"/>
    </row>
    <row r="1387" spans="1:54" s="325" customFormat="1" ht="27.6">
      <c r="A1387" s="329"/>
      <c r="B1387" s="329" t="s">
        <v>388</v>
      </c>
      <c r="C1387" s="370">
        <f t="shared" ref="C1387:AF1387" si="2594">C217*100/C$5</f>
        <v>3.0224786051693024E-4</v>
      </c>
      <c r="D1387" s="370">
        <f t="shared" si="2594"/>
        <v>4.7352031359098007E-4</v>
      </c>
      <c r="E1387" s="370">
        <f t="shared" si="2594"/>
        <v>3.7295327902387684E-4</v>
      </c>
      <c r="F1387" s="370">
        <f t="shared" si="2594"/>
        <v>4.7988828200794855E-4</v>
      </c>
      <c r="G1387" s="370">
        <f t="shared" si="2594"/>
        <v>3.327832549382262E-4</v>
      </c>
      <c r="H1387" s="370">
        <f t="shared" si="2594"/>
        <v>4.3478213610637382E-4</v>
      </c>
      <c r="I1387" s="370">
        <f t="shared" si="2594"/>
        <v>4.0566051304253864E-4</v>
      </c>
      <c r="J1387" s="370">
        <f t="shared" si="2594"/>
        <v>4.0119790399625936E-4</v>
      </c>
      <c r="K1387" s="370">
        <f t="shared" si="2594"/>
        <v>3.9235981278159171E-4</v>
      </c>
      <c r="L1387" s="370">
        <f t="shared" si="2594"/>
        <v>1.0836491342772218E-3</v>
      </c>
      <c r="M1387" s="370">
        <f t="shared" si="2594"/>
        <v>4.6801102123408546E-4</v>
      </c>
      <c r="N1387" s="370">
        <f t="shared" si="2594"/>
        <v>2.6661677970477526E-4</v>
      </c>
      <c r="O1387" s="370">
        <f t="shared" si="2594"/>
        <v>4.8455383695974774E-4</v>
      </c>
      <c r="P1387" s="370">
        <f t="shared" si="2594"/>
        <v>3.4497107633131888E-4</v>
      </c>
      <c r="Q1387" s="370">
        <f t="shared" si="2594"/>
        <v>6.4737096581679002E-4</v>
      </c>
      <c r="R1387" s="370">
        <f t="shared" si="2594"/>
        <v>3.9156686787402681E-4</v>
      </c>
      <c r="S1387" s="370">
        <f t="shared" si="2594"/>
        <v>3.465874804129936E-4</v>
      </c>
      <c r="T1387" s="370">
        <f t="shared" si="2594"/>
        <v>3.6736058359718664E-4</v>
      </c>
      <c r="U1387" s="370">
        <f t="shared" si="2594"/>
        <v>3.7570005443476347E-4</v>
      </c>
      <c r="V1387" s="370">
        <f t="shared" si="2594"/>
        <v>5.4636311292484982E-4</v>
      </c>
      <c r="W1387" s="370">
        <f t="shared" si="2594"/>
        <v>3.4353193773483629E-4</v>
      </c>
      <c r="X1387" s="370">
        <f t="shared" si="2594"/>
        <v>6.2044156412491053E-4</v>
      </c>
      <c r="Y1387" s="370">
        <f t="shared" si="2594"/>
        <v>3.9049519085647703E-4</v>
      </c>
      <c r="Z1387" s="370">
        <f t="shared" si="2594"/>
        <v>2.7821312980497257E-4</v>
      </c>
      <c r="AA1387" s="370">
        <f t="shared" si="2594"/>
        <v>4.3679185121122381E-4</v>
      </c>
      <c r="AB1387" s="370">
        <f t="shared" si="2594"/>
        <v>5.4673857821053301E-4</v>
      </c>
      <c r="AC1387" s="370">
        <f t="shared" si="2594"/>
        <v>3.8555629025448641E-4</v>
      </c>
      <c r="AD1387" s="370">
        <f t="shared" si="2594"/>
        <v>4.8123658553017839E-4</v>
      </c>
      <c r="AE1387" s="370">
        <f t="shared" si="2594"/>
        <v>5.5189139092793054E-4</v>
      </c>
      <c r="AF1387" s="370">
        <f t="shared" si="2594"/>
        <v>4.9193795678489026E-4</v>
      </c>
      <c r="AG1387" s="370">
        <f t="shared" ref="AG1387:AH1387" si="2595">AG217*100/AG$5</f>
        <v>7.4409495544545425E-4</v>
      </c>
      <c r="AH1387" s="370">
        <f t="shared" si="2595"/>
        <v>4.6789973844404623E-4</v>
      </c>
      <c r="AI1387" s="370">
        <f t="shared" ref="AI1387:AJ1387" si="2596">AI217*100/AI$5</f>
        <v>3.5510270753977746E-4</v>
      </c>
      <c r="AJ1387" s="370">
        <f t="shared" si="2596"/>
        <v>4.3226373274862459E-4</v>
      </c>
      <c r="AK1387" s="370">
        <f t="shared" ref="AK1387:AL1387" si="2597">AK217*100/AK$5</f>
        <v>7.7940773585560071E-4</v>
      </c>
      <c r="AL1387" s="370">
        <f t="shared" si="2597"/>
        <v>4.4646589771709814E-4</v>
      </c>
      <c r="AM1387" s="370">
        <f t="shared" ref="AM1387:AN1387" si="2598">AM217*100/AM$5</f>
        <v>3.3379434040569365E-4</v>
      </c>
      <c r="AN1387" s="370">
        <f t="shared" si="2598"/>
        <v>2.8587157342080464E-4</v>
      </c>
      <c r="AO1387" s="370">
        <f t="shared" ref="AO1387:AT1387" si="2599">AO217*100/AO$5</f>
        <v>2.8206218483958062E-4</v>
      </c>
      <c r="AP1387" s="370">
        <f t="shared" si="2599"/>
        <v>3.4857670901060334E-4</v>
      </c>
      <c r="AQ1387" s="370">
        <f t="shared" si="2599"/>
        <v>8.7722257835959382E-4</v>
      </c>
      <c r="AR1387" s="370">
        <f t="shared" si="2599"/>
        <v>4.0121048851753821E-4</v>
      </c>
      <c r="AS1387" s="370">
        <f t="shared" si="2599"/>
        <v>4.6003661891486563E-4</v>
      </c>
      <c r="AT1387" s="370">
        <f t="shared" si="2599"/>
        <v>3.3661476627995241E-4</v>
      </c>
      <c r="AU1387" s="370">
        <f t="shared" ref="AU1387:AV1387" si="2600">AU217*100/AU$5</f>
        <v>5.0512618894076728E-4</v>
      </c>
      <c r="AV1387" s="370">
        <f t="shared" si="2600"/>
        <v>3.0986172110833822E-4</v>
      </c>
      <c r="AW1387" s="370">
        <f t="shared" ref="AW1387:AX1387" si="2601">AW217*100/AW$5</f>
        <v>4.308561974355439E-4</v>
      </c>
      <c r="AX1387" s="370">
        <f t="shared" si="2601"/>
        <v>5.4644024914943159E-4</v>
      </c>
      <c r="AY1387" s="370">
        <f t="shared" ref="AY1387:BA1387" si="2602">AY217*100/AY$5</f>
        <v>3.7274393151375039E-4</v>
      </c>
      <c r="AZ1387" s="370">
        <f t="shared" si="2602"/>
        <v>4.0280987776579333E-4</v>
      </c>
      <c r="BA1387" s="370">
        <f t="shared" si="2602"/>
        <v>2.3378663696364151E-4</v>
      </c>
      <c r="BB1387" s="667"/>
    </row>
    <row r="1388" spans="1:54" s="325" customFormat="1" ht="13.8">
      <c r="A1388" s="327"/>
      <c r="B1388" s="327" t="s">
        <v>389</v>
      </c>
      <c r="C1388" s="370">
        <f t="shared" ref="C1388:AF1388" si="2603">C218*100/C$5</f>
        <v>9.7366989352239655E-2</v>
      </c>
      <c r="D1388" s="370">
        <f t="shared" si="2603"/>
        <v>7.8948750465987039E-2</v>
      </c>
      <c r="E1388" s="370">
        <f t="shared" si="2603"/>
        <v>7.7313214741649677E-2</v>
      </c>
      <c r="F1388" s="370">
        <f t="shared" si="2603"/>
        <v>7.3302935076714135E-2</v>
      </c>
      <c r="G1388" s="370">
        <f t="shared" si="2603"/>
        <v>8.4526946754309454E-2</v>
      </c>
      <c r="H1388" s="370">
        <f t="shared" si="2603"/>
        <v>8.7608600425434321E-2</v>
      </c>
      <c r="I1388" s="370">
        <f t="shared" si="2603"/>
        <v>7.110122446781951E-2</v>
      </c>
      <c r="J1388" s="370">
        <f t="shared" si="2603"/>
        <v>6.8750731730268091E-2</v>
      </c>
      <c r="K1388" s="370">
        <f t="shared" si="2603"/>
        <v>6.1796670513100692E-2</v>
      </c>
      <c r="L1388" s="370">
        <f t="shared" si="2603"/>
        <v>7.4591182076082105E-2</v>
      </c>
      <c r="M1388" s="370">
        <f t="shared" si="2603"/>
        <v>8.0114977543980254E-2</v>
      </c>
      <c r="N1388" s="370">
        <f t="shared" si="2603"/>
        <v>6.3543665829638107E-2</v>
      </c>
      <c r="O1388" s="370">
        <f t="shared" si="2603"/>
        <v>6.6464634636312067E-2</v>
      </c>
      <c r="P1388" s="370">
        <f t="shared" si="2603"/>
        <v>7.4298145564857795E-2</v>
      </c>
      <c r="Q1388" s="370">
        <f t="shared" si="2603"/>
        <v>7.6349313281017669E-2</v>
      </c>
      <c r="R1388" s="370">
        <f t="shared" si="2603"/>
        <v>5.5471972948820468E-2</v>
      </c>
      <c r="S1388" s="370">
        <f t="shared" si="2603"/>
        <v>6.515844631764281E-2</v>
      </c>
      <c r="T1388" s="370">
        <f t="shared" si="2603"/>
        <v>6.053286060829198E-2</v>
      </c>
      <c r="U1388" s="370">
        <f t="shared" si="2603"/>
        <v>5.7941297283939076E-2</v>
      </c>
      <c r="V1388" s="370">
        <f t="shared" si="2603"/>
        <v>6.7496858412100666E-2</v>
      </c>
      <c r="W1388" s="370">
        <f t="shared" si="2603"/>
        <v>5.2903918411164791E-2</v>
      </c>
      <c r="X1388" s="370">
        <f t="shared" si="2603"/>
        <v>6.2250970267199363E-2</v>
      </c>
      <c r="Y1388" s="370">
        <f t="shared" si="2603"/>
        <v>5.9316219491098859E-2</v>
      </c>
      <c r="Z1388" s="370">
        <f t="shared" si="2603"/>
        <v>6.5936511763778502E-2</v>
      </c>
      <c r="AA1388" s="370">
        <f t="shared" si="2603"/>
        <v>5.805360786098266E-2</v>
      </c>
      <c r="AB1388" s="370">
        <f t="shared" si="2603"/>
        <v>6.0940323063620183E-2</v>
      </c>
      <c r="AC1388" s="370">
        <f t="shared" si="2603"/>
        <v>5.5481550167620595E-2</v>
      </c>
      <c r="AD1388" s="370">
        <f t="shared" si="2603"/>
        <v>5.4299528067321794E-2</v>
      </c>
      <c r="AE1388" s="370">
        <f t="shared" si="2603"/>
        <v>6.0668632188434643E-2</v>
      </c>
      <c r="AF1388" s="370">
        <f t="shared" si="2603"/>
        <v>5.6695849519458608E-2</v>
      </c>
      <c r="AG1388" s="370">
        <f t="shared" ref="AG1388:AH1388" si="2604">AG218*100/AG$5</f>
        <v>5.7890587533656342E-2</v>
      </c>
      <c r="AH1388" s="370">
        <f t="shared" si="2604"/>
        <v>6.8079411943608725E-2</v>
      </c>
      <c r="AI1388" s="370">
        <f t="shared" ref="AI1388:AJ1388" si="2605">AI218*100/AI$5</f>
        <v>5.5474934088991901E-2</v>
      </c>
      <c r="AJ1388" s="370">
        <f t="shared" si="2605"/>
        <v>5.5473845702740152E-2</v>
      </c>
      <c r="AK1388" s="370">
        <f t="shared" ref="AK1388:AL1388" si="2606">AK218*100/AK$5</f>
        <v>5.9468810245782336E-2</v>
      </c>
      <c r="AL1388" s="370">
        <f t="shared" si="2606"/>
        <v>6.0516423045108479E-2</v>
      </c>
      <c r="AM1388" s="370">
        <f t="shared" ref="AM1388:AN1388" si="2607">AM218*100/AM$5</f>
        <v>6.3235483376856402E-2</v>
      </c>
      <c r="AN1388" s="370">
        <f t="shared" si="2607"/>
        <v>5.3948049784126123E-2</v>
      </c>
      <c r="AO1388" s="370">
        <f t="shared" ref="AO1388:AT1388" si="2608">AO218*100/AO$5</f>
        <v>6.0185018690145524E-2</v>
      </c>
      <c r="AP1388" s="370">
        <f t="shared" si="2608"/>
        <v>5.514483536547745E-2</v>
      </c>
      <c r="AQ1388" s="370">
        <f t="shared" si="2608"/>
        <v>5.6445898984446172E-2</v>
      </c>
      <c r="AR1388" s="370">
        <f t="shared" si="2608"/>
        <v>8.4217728907908698E-2</v>
      </c>
      <c r="AS1388" s="370">
        <f t="shared" si="2608"/>
        <v>0.10071263211013136</v>
      </c>
      <c r="AT1388" s="370">
        <f t="shared" si="2608"/>
        <v>7.7118442954737104E-2</v>
      </c>
      <c r="AU1388" s="370">
        <f t="shared" ref="AU1388:AV1388" si="2609">AU218*100/AU$5</f>
        <v>7.1727918829588941E-2</v>
      </c>
      <c r="AV1388" s="370">
        <f t="shared" si="2609"/>
        <v>8.0997853897719602E-2</v>
      </c>
      <c r="AW1388" s="370">
        <f t="shared" ref="AW1388:AX1388" si="2610">AW218*100/AW$5</f>
        <v>0.10141692031944341</v>
      </c>
      <c r="AX1388" s="370">
        <f t="shared" si="2610"/>
        <v>8.4698238618161906E-2</v>
      </c>
      <c r="AY1388" s="370">
        <f t="shared" ref="AY1388:BA1388" si="2611">AY218*100/AY$5</f>
        <v>7.4176042371236331E-2</v>
      </c>
      <c r="AZ1388" s="370">
        <f t="shared" si="2611"/>
        <v>7.8021174785712882E-2</v>
      </c>
      <c r="BA1388" s="370">
        <f t="shared" si="2611"/>
        <v>8.042260311549268E-2</v>
      </c>
      <c r="BB1388" s="667"/>
    </row>
    <row r="1389" spans="1:54" s="325" customFormat="1" ht="13.8">
      <c r="A1389" s="329"/>
      <c r="B1389" s="329" t="s">
        <v>390</v>
      </c>
      <c r="C1389" s="370">
        <f t="shared" ref="C1389:AF1389" si="2612">C219*100/C$5</f>
        <v>0.29719600341971864</v>
      </c>
      <c r="D1389" s="370">
        <f t="shared" si="2612"/>
        <v>0.29160241856957259</v>
      </c>
      <c r="E1389" s="370">
        <f t="shared" si="2612"/>
        <v>0.24801393055087811</v>
      </c>
      <c r="F1389" s="370">
        <f t="shared" si="2612"/>
        <v>0.24386322864037252</v>
      </c>
      <c r="G1389" s="370">
        <f t="shared" si="2612"/>
        <v>0.2443738368763041</v>
      </c>
      <c r="H1389" s="370">
        <f t="shared" si="2612"/>
        <v>0.25836928438121265</v>
      </c>
      <c r="I1389" s="370">
        <f t="shared" si="2612"/>
        <v>0.24063044069114226</v>
      </c>
      <c r="J1389" s="370">
        <f t="shared" si="2612"/>
        <v>0.2704438598302058</v>
      </c>
      <c r="K1389" s="370">
        <f t="shared" si="2612"/>
        <v>0.27571124044162448</v>
      </c>
      <c r="L1389" s="370">
        <f t="shared" si="2612"/>
        <v>0.30595027224426902</v>
      </c>
      <c r="M1389" s="370">
        <f t="shared" si="2612"/>
        <v>0.3307561526430709</v>
      </c>
      <c r="N1389" s="370">
        <f t="shared" si="2612"/>
        <v>0.3038098204735914</v>
      </c>
      <c r="O1389" s="370">
        <f t="shared" si="2612"/>
        <v>0.34092400378759585</v>
      </c>
      <c r="P1389" s="370">
        <f t="shared" si="2612"/>
        <v>0.27860726552208143</v>
      </c>
      <c r="Q1389" s="370">
        <f t="shared" si="2612"/>
        <v>0.29107417050537421</v>
      </c>
      <c r="R1389" s="370">
        <f t="shared" si="2612"/>
        <v>0.30733648385134726</v>
      </c>
      <c r="S1389" s="370">
        <f t="shared" si="2612"/>
        <v>0.33842341976326534</v>
      </c>
      <c r="T1389" s="370">
        <f t="shared" si="2612"/>
        <v>0.39699433734069306</v>
      </c>
      <c r="U1389" s="370">
        <f t="shared" si="2612"/>
        <v>0.39820031325035654</v>
      </c>
      <c r="V1389" s="370">
        <f t="shared" si="2612"/>
        <v>0.39867696070808656</v>
      </c>
      <c r="W1389" s="370">
        <f t="shared" si="2612"/>
        <v>0.34340311325818573</v>
      </c>
      <c r="X1389" s="370">
        <f t="shared" si="2612"/>
        <v>0.36320649163872265</v>
      </c>
      <c r="Y1389" s="370">
        <f t="shared" si="2612"/>
        <v>0.34937604725929</v>
      </c>
      <c r="Z1389" s="370">
        <f t="shared" si="2612"/>
        <v>0.34243399393495372</v>
      </c>
      <c r="AA1389" s="370">
        <f t="shared" si="2612"/>
        <v>0.3243378036993888</v>
      </c>
      <c r="AB1389" s="370">
        <f t="shared" si="2612"/>
        <v>0.36366526813742145</v>
      </c>
      <c r="AC1389" s="370">
        <f t="shared" si="2612"/>
        <v>0.33057596326419669</v>
      </c>
      <c r="AD1389" s="370">
        <f t="shared" si="2612"/>
        <v>0.32331077937869152</v>
      </c>
      <c r="AE1389" s="370">
        <f t="shared" si="2612"/>
        <v>0.40666511348660933</v>
      </c>
      <c r="AF1389" s="370">
        <f t="shared" si="2612"/>
        <v>0.34415159560076286</v>
      </c>
      <c r="AG1389" s="370">
        <f t="shared" ref="AG1389:AH1389" si="2613">AG219*100/AG$5</f>
        <v>0.30072597624328035</v>
      </c>
      <c r="AH1389" s="370">
        <f t="shared" si="2613"/>
        <v>0.29937784931444889</v>
      </c>
      <c r="AI1389" s="370">
        <f t="shared" ref="AI1389:AJ1389" si="2614">AI219*100/AI$5</f>
        <v>0.28317468133477586</v>
      </c>
      <c r="AJ1389" s="370">
        <f t="shared" si="2614"/>
        <v>0.2544232287002946</v>
      </c>
      <c r="AK1389" s="370">
        <f t="shared" ref="AK1389:AL1389" si="2615">AK219*100/AK$5</f>
        <v>0.2270025030679437</v>
      </c>
      <c r="AL1389" s="370">
        <f t="shared" si="2615"/>
        <v>0.20440020553666419</v>
      </c>
      <c r="AM1389" s="370">
        <f t="shared" ref="AM1389:AN1389" si="2616">AM219*100/AM$5</f>
        <v>0.24311354459548021</v>
      </c>
      <c r="AN1389" s="370">
        <f t="shared" si="2616"/>
        <v>0.2378451490861094</v>
      </c>
      <c r="AO1389" s="370">
        <f t="shared" ref="AO1389:AT1389" si="2617">AO219*100/AO$5</f>
        <v>0.25033018904512783</v>
      </c>
      <c r="AP1389" s="370">
        <f t="shared" si="2617"/>
        <v>0.24804718613194535</v>
      </c>
      <c r="AQ1389" s="370">
        <f t="shared" si="2617"/>
        <v>0.21242282128276932</v>
      </c>
      <c r="AR1389" s="370">
        <f t="shared" si="2617"/>
        <v>0.2653825013139644</v>
      </c>
      <c r="AS1389" s="370">
        <f t="shared" si="2617"/>
        <v>0.26030995144136548</v>
      </c>
      <c r="AT1389" s="370">
        <f t="shared" si="2617"/>
        <v>0.20567162219705093</v>
      </c>
      <c r="AU1389" s="370">
        <f t="shared" ref="AU1389:AV1389" si="2618">AU219*100/AU$5</f>
        <v>0.24266262116714457</v>
      </c>
      <c r="AV1389" s="370">
        <f t="shared" si="2618"/>
        <v>0.20237069005585567</v>
      </c>
      <c r="AW1389" s="370">
        <f t="shared" ref="AW1389:AX1389" si="2619">AW219*100/AW$5</f>
        <v>0.18354474010754171</v>
      </c>
      <c r="AX1389" s="370">
        <f t="shared" si="2619"/>
        <v>0.23203219079507742</v>
      </c>
      <c r="AY1389" s="370">
        <f t="shared" ref="AY1389:BA1389" si="2620">AY219*100/AY$5</f>
        <v>0.20042154471393198</v>
      </c>
      <c r="AZ1389" s="370">
        <f t="shared" si="2620"/>
        <v>0.20230351476406652</v>
      </c>
      <c r="BA1389" s="370">
        <f t="shared" si="2620"/>
        <v>0.1910036823992951</v>
      </c>
      <c r="BB1389" s="667"/>
    </row>
    <row r="1390" spans="1:54" s="325" customFormat="1" ht="13.8">
      <c r="A1390" s="327"/>
      <c r="B1390" s="327" t="s">
        <v>391</v>
      </c>
      <c r="C1390" s="370">
        <f t="shared" ref="C1390:AF1390" si="2621">C220*100/C$5</f>
        <v>0.67362412456066112</v>
      </c>
      <c r="D1390" s="370">
        <f t="shared" si="2621"/>
        <v>0.92164271945298937</v>
      </c>
      <c r="E1390" s="370">
        <f t="shared" si="2621"/>
        <v>1.2340278096342037</v>
      </c>
      <c r="F1390" s="370">
        <f t="shared" si="2621"/>
        <v>1.6920460916698592</v>
      </c>
      <c r="G1390" s="370">
        <f t="shared" si="2621"/>
        <v>2.0622208549349721</v>
      </c>
      <c r="H1390" s="370">
        <f t="shared" si="2621"/>
        <v>2.0195992540587819</v>
      </c>
      <c r="I1390" s="370">
        <f t="shared" si="2621"/>
        <v>1.9900598423013194</v>
      </c>
      <c r="J1390" s="370">
        <f t="shared" si="2621"/>
        <v>1.4497833348955738</v>
      </c>
      <c r="K1390" s="370">
        <f t="shared" si="2621"/>
        <v>0.90984316985923297</v>
      </c>
      <c r="L1390" s="370">
        <f t="shared" si="2621"/>
        <v>1.2281808375614462</v>
      </c>
      <c r="M1390" s="370">
        <f t="shared" si="2621"/>
        <v>0.74920055208281922</v>
      </c>
      <c r="N1390" s="370">
        <f t="shared" si="2621"/>
        <v>0.75372563622539968</v>
      </c>
      <c r="O1390" s="370">
        <f t="shared" si="2621"/>
        <v>0.72057193504555817</v>
      </c>
      <c r="P1390" s="370">
        <f t="shared" si="2621"/>
        <v>0.77165717636861886</v>
      </c>
      <c r="Q1390" s="370">
        <f t="shared" si="2621"/>
        <v>1.1244024462530371</v>
      </c>
      <c r="R1390" s="370">
        <f t="shared" si="2621"/>
        <v>1.0937767842614483</v>
      </c>
      <c r="S1390" s="370">
        <f t="shared" si="2621"/>
        <v>1.1919143451402852</v>
      </c>
      <c r="T1390" s="370">
        <f t="shared" si="2621"/>
        <v>1.3413967620838161</v>
      </c>
      <c r="U1390" s="370">
        <f t="shared" si="2621"/>
        <v>1.1110285498645809</v>
      </c>
      <c r="V1390" s="370">
        <f t="shared" si="2621"/>
        <v>1.5264544816485035</v>
      </c>
      <c r="W1390" s="370">
        <f t="shared" si="2621"/>
        <v>1.1461084272678475</v>
      </c>
      <c r="X1390" s="370">
        <f t="shared" si="2621"/>
        <v>0.82100964042102331</v>
      </c>
      <c r="Y1390" s="370">
        <f t="shared" si="2621"/>
        <v>0.88673647939688804</v>
      </c>
      <c r="Z1390" s="370">
        <f t="shared" si="2621"/>
        <v>0.77282970574324639</v>
      </c>
      <c r="AA1390" s="370">
        <f t="shared" si="2621"/>
        <v>1.1358176465496226</v>
      </c>
      <c r="AB1390" s="370">
        <f t="shared" si="2621"/>
        <v>0.79920563090267382</v>
      </c>
      <c r="AC1390" s="370">
        <f t="shared" si="2621"/>
        <v>1.1416707310725598</v>
      </c>
      <c r="AD1390" s="370">
        <f t="shared" si="2621"/>
        <v>1.4623576742798294</v>
      </c>
      <c r="AE1390" s="370">
        <f t="shared" si="2621"/>
        <v>1.2755786876889981</v>
      </c>
      <c r="AF1390" s="370">
        <f t="shared" si="2621"/>
        <v>1.1729850631238388</v>
      </c>
      <c r="AG1390" s="370">
        <f t="shared" ref="AG1390:AH1390" si="2622">AG220*100/AG$5</f>
        <v>1.5125962254295195</v>
      </c>
      <c r="AH1390" s="370">
        <f t="shared" si="2622"/>
        <v>1.228665721509195</v>
      </c>
      <c r="AI1390" s="370">
        <f t="shared" ref="AI1390:AJ1390" si="2623">AI220*100/AI$5</f>
        <v>1.2912323563274173</v>
      </c>
      <c r="AJ1390" s="370">
        <f t="shared" si="2623"/>
        <v>0.85058696011610602</v>
      </c>
      <c r="AK1390" s="370">
        <f t="shared" ref="AK1390:AL1390" si="2624">AK220*100/AK$5</f>
        <v>0.63463274892042287</v>
      </c>
      <c r="AL1390" s="370">
        <f t="shared" si="2624"/>
        <v>0.56303408483014405</v>
      </c>
      <c r="AM1390" s="370">
        <f t="shared" ref="AM1390:AN1390" si="2625">AM220*100/AM$5</f>
        <v>1.0227087707430003</v>
      </c>
      <c r="AN1390" s="370">
        <f t="shared" si="2625"/>
        <v>0.90131223219959389</v>
      </c>
      <c r="AO1390" s="370">
        <f t="shared" ref="AO1390:AT1390" si="2626">AO220*100/AO$5</f>
        <v>0.98136485660311079</v>
      </c>
      <c r="AP1390" s="370">
        <f t="shared" si="2626"/>
        <v>1.136394929045468</v>
      </c>
      <c r="AQ1390" s="370">
        <f t="shared" si="2626"/>
        <v>1.4115523465703972</v>
      </c>
      <c r="AR1390" s="370">
        <f t="shared" si="2626"/>
        <v>1.4866307546805764</v>
      </c>
      <c r="AS1390" s="370">
        <f t="shared" si="2626"/>
        <v>1.6705699004409982</v>
      </c>
      <c r="AT1390" s="370">
        <f t="shared" si="2626"/>
        <v>1.4081605517789249</v>
      </c>
      <c r="AU1390" s="370">
        <f t="shared" ref="AU1390:AV1390" si="2627">AU220*100/AU$5</f>
        <v>0.90767808644729608</v>
      </c>
      <c r="AV1390" s="370">
        <f t="shared" si="2627"/>
        <v>0.80399820775980524</v>
      </c>
      <c r="AW1390" s="370">
        <f t="shared" ref="AW1390:AX1390" si="2628">AW220*100/AW$5</f>
        <v>0.58778728165533622</v>
      </c>
      <c r="AX1390" s="370">
        <f t="shared" si="2628"/>
        <v>0.54155643942265863</v>
      </c>
      <c r="AY1390" s="370">
        <f t="shared" ref="AY1390:BA1390" si="2629">AY220*100/AY$5</f>
        <v>0.50392112279647405</v>
      </c>
      <c r="AZ1390" s="370">
        <f t="shared" si="2629"/>
        <v>0.72700985861683143</v>
      </c>
      <c r="BA1390" s="370">
        <f t="shared" si="2629"/>
        <v>0.56326993732440023</v>
      </c>
      <c r="BB1390" s="667"/>
    </row>
    <row r="1391" spans="1:54" s="325" customFormat="1" ht="13.8">
      <c r="A1391" s="329"/>
      <c r="B1391" s="329" t="s">
        <v>392</v>
      </c>
      <c r="C1391" s="370">
        <f t="shared" ref="C1391:AF1391" si="2630">C221*100/C$5</f>
        <v>0.38985656180105183</v>
      </c>
      <c r="D1391" s="370">
        <f t="shared" si="2630"/>
        <v>0.6994755977763486</v>
      </c>
      <c r="E1391" s="370">
        <f t="shared" si="2630"/>
        <v>0.9208962365657567</v>
      </c>
      <c r="F1391" s="370">
        <f t="shared" si="2630"/>
        <v>1.4046729921274328</v>
      </c>
      <c r="G1391" s="370">
        <f t="shared" si="2630"/>
        <v>1.7258139601096409</v>
      </c>
      <c r="H1391" s="370">
        <f t="shared" si="2630"/>
        <v>1.5639838072639778</v>
      </c>
      <c r="I1391" s="370">
        <f t="shared" si="2630"/>
        <v>1.6404542365155679</v>
      </c>
      <c r="J1391" s="370">
        <f t="shared" si="2630"/>
        <v>1.134806507721783</v>
      </c>
      <c r="K1391" s="370">
        <f t="shared" si="2630"/>
        <v>0.66277419575066476</v>
      </c>
      <c r="L1391" s="370">
        <f t="shared" si="2630"/>
        <v>0.91622534303139114</v>
      </c>
      <c r="M1391" s="370">
        <f t="shared" si="2630"/>
        <v>0.50885561945087843</v>
      </c>
      <c r="N1391" s="370">
        <f t="shared" si="2630"/>
        <v>0.49661818833009469</v>
      </c>
      <c r="O1391" s="370">
        <f t="shared" si="2630"/>
        <v>0.46811938598952962</v>
      </c>
      <c r="P1391" s="370">
        <f t="shared" si="2630"/>
        <v>0.53595568846524533</v>
      </c>
      <c r="Q1391" s="370">
        <f t="shared" si="2630"/>
        <v>0.74196804819676843</v>
      </c>
      <c r="R1391" s="370">
        <f t="shared" si="2630"/>
        <v>0.84430518199592941</v>
      </c>
      <c r="S1391" s="370">
        <f t="shared" si="2630"/>
        <v>0.90455481415786743</v>
      </c>
      <c r="T1391" s="370">
        <f t="shared" si="2630"/>
        <v>1.060978183271297</v>
      </c>
      <c r="U1391" s="370">
        <f t="shared" si="2630"/>
        <v>0.83881298820134853</v>
      </c>
      <c r="V1391" s="370">
        <f t="shared" si="2630"/>
        <v>1.2114971610132093</v>
      </c>
      <c r="W1391" s="370">
        <f t="shared" si="2630"/>
        <v>0.94063338701019861</v>
      </c>
      <c r="X1391" s="370">
        <f t="shared" si="2630"/>
        <v>0.62246833990105188</v>
      </c>
      <c r="Y1391" s="370">
        <f t="shared" si="2630"/>
        <v>0.66833251915086045</v>
      </c>
      <c r="Z1391" s="370">
        <f t="shared" si="2630"/>
        <v>0.5374150290732721</v>
      </c>
      <c r="AA1391" s="370">
        <f t="shared" si="2630"/>
        <v>0.93771268785027728</v>
      </c>
      <c r="AB1391" s="370">
        <f t="shared" si="2630"/>
        <v>0.57992140422654148</v>
      </c>
      <c r="AC1391" s="370">
        <f t="shared" si="2630"/>
        <v>0.88442757421476648</v>
      </c>
      <c r="AD1391" s="370">
        <f t="shared" si="2630"/>
        <v>1.1310262851423016</v>
      </c>
      <c r="AE1391" s="370">
        <f t="shared" si="2630"/>
        <v>0.97511324614237771</v>
      </c>
      <c r="AF1391" s="370">
        <f t="shared" si="2630"/>
        <v>0.93091059355594075</v>
      </c>
      <c r="AG1391" s="370">
        <f t="shared" ref="AG1391:AH1391" si="2631">AG221*100/AG$5</f>
        <v>1.1795393233721343</v>
      </c>
      <c r="AH1391" s="370">
        <f t="shared" si="2631"/>
        <v>0.97061901575730347</v>
      </c>
      <c r="AI1391" s="370">
        <f t="shared" ref="AI1391:AJ1391" si="2632">AI221*100/AI$5</f>
        <v>1.0867326526408989</v>
      </c>
      <c r="AJ1391" s="370">
        <f t="shared" si="2632"/>
        <v>0.60235951158520828</v>
      </c>
      <c r="AK1391" s="370">
        <f t="shared" ref="AK1391:AL1391" si="2633">AK221*100/AK$5</f>
        <v>0.40872141668267703</v>
      </c>
      <c r="AL1391" s="370">
        <f t="shared" si="2633"/>
        <v>0.32612304437789846</v>
      </c>
      <c r="AM1391" s="370">
        <f t="shared" ref="AM1391:AN1391" si="2634">AM221*100/AM$5</f>
        <v>0.75975300702340387</v>
      </c>
      <c r="AN1391" s="370">
        <f t="shared" si="2634"/>
        <v>0.70246813348732284</v>
      </c>
      <c r="AO1391" s="370">
        <f t="shared" ref="AO1391:AT1391" si="2635">AO221*100/AO$5</f>
        <v>0.64606343437505953</v>
      </c>
      <c r="AP1391" s="370">
        <f t="shared" si="2635"/>
        <v>0.83846641585410531</v>
      </c>
      <c r="AQ1391" s="370">
        <f t="shared" si="2635"/>
        <v>1.1254090893754849</v>
      </c>
      <c r="AR1391" s="370">
        <f t="shared" si="2635"/>
        <v>1.1868900460772012</v>
      </c>
      <c r="AS1391" s="370">
        <f t="shared" si="2635"/>
        <v>1.4045271849793091</v>
      </c>
      <c r="AT1391" s="370">
        <f t="shared" si="2635"/>
        <v>1.2052491706653696</v>
      </c>
      <c r="AU1391" s="370">
        <f t="shared" ref="AU1391:AV1391" si="2636">AU221*100/AU$5</f>
        <v>0.71775063940556749</v>
      </c>
      <c r="AV1391" s="370">
        <f t="shared" si="2636"/>
        <v>0.62610659367150812</v>
      </c>
      <c r="AW1391" s="370">
        <f t="shared" ref="AW1391:AX1391" si="2637">AW221*100/AW$5</f>
        <v>0.42634877875467969</v>
      </c>
      <c r="AX1391" s="370">
        <f t="shared" si="2637"/>
        <v>0.36953021848730316</v>
      </c>
      <c r="AY1391" s="370">
        <f t="shared" ref="AY1391:BA1391" si="2638">AY221*100/AY$5</f>
        <v>0.35889506082750877</v>
      </c>
      <c r="AZ1391" s="370">
        <f t="shared" si="2638"/>
        <v>0.48098597942756993</v>
      </c>
      <c r="BA1391" s="370">
        <f t="shared" si="2638"/>
        <v>0.36733075925587272</v>
      </c>
      <c r="BB1391" s="667"/>
    </row>
    <row r="1392" spans="1:54" s="325" customFormat="1" ht="13.8">
      <c r="A1392" s="327"/>
      <c r="B1392" s="327" t="s">
        <v>393</v>
      </c>
      <c r="C1392" s="370">
        <f t="shared" ref="C1392:AF1392" si="2639">C222*100/C$5</f>
        <v>0.28381074102539744</v>
      </c>
      <c r="D1392" s="370">
        <f t="shared" si="2639"/>
        <v>0.22216712167664074</v>
      </c>
      <c r="E1392" s="370">
        <f t="shared" si="2639"/>
        <v>0.31313157306844702</v>
      </c>
      <c r="F1392" s="370">
        <f t="shared" si="2639"/>
        <v>0.28737309954242651</v>
      </c>
      <c r="G1392" s="370">
        <f t="shared" si="2639"/>
        <v>0.33640689482533132</v>
      </c>
      <c r="H1392" s="370">
        <f t="shared" si="2639"/>
        <v>0.4556154467948042</v>
      </c>
      <c r="I1392" s="370">
        <f t="shared" si="2639"/>
        <v>0.34960560578575151</v>
      </c>
      <c r="J1392" s="370">
        <f t="shared" si="2639"/>
        <v>0.3149403546370636</v>
      </c>
      <c r="K1392" s="370">
        <f t="shared" si="2639"/>
        <v>0.24706897410856829</v>
      </c>
      <c r="L1392" s="370">
        <f t="shared" si="2639"/>
        <v>0.31195549453005522</v>
      </c>
      <c r="M1392" s="370">
        <f t="shared" si="2639"/>
        <v>0.24034493263194082</v>
      </c>
      <c r="N1392" s="370">
        <f t="shared" si="2639"/>
        <v>0.25710744789530493</v>
      </c>
      <c r="O1392" s="370">
        <f t="shared" si="2639"/>
        <v>0.25245254905602854</v>
      </c>
      <c r="P1392" s="370">
        <f t="shared" si="2639"/>
        <v>0.23570148790337361</v>
      </c>
      <c r="Q1392" s="370">
        <f t="shared" si="2639"/>
        <v>0.38243439805626872</v>
      </c>
      <c r="R1392" s="370">
        <f t="shared" si="2639"/>
        <v>0.24947160226551887</v>
      </c>
      <c r="S1392" s="370">
        <f t="shared" si="2639"/>
        <v>0.2873980407024635</v>
      </c>
      <c r="T1392" s="370">
        <f t="shared" si="2639"/>
        <v>0.28041857881251914</v>
      </c>
      <c r="U1392" s="370">
        <f t="shared" si="2639"/>
        <v>0.27221556166323246</v>
      </c>
      <c r="V1392" s="370">
        <f t="shared" si="2639"/>
        <v>0.31495732063529419</v>
      </c>
      <c r="W1392" s="370">
        <f t="shared" si="2639"/>
        <v>0.20547504025764896</v>
      </c>
      <c r="X1392" s="370">
        <f t="shared" si="2639"/>
        <v>0.19854130051997138</v>
      </c>
      <c r="Y1392" s="370">
        <f t="shared" si="2639"/>
        <v>0.2184039602460276</v>
      </c>
      <c r="Z1392" s="370">
        <f t="shared" si="2639"/>
        <v>0.23541467666997432</v>
      </c>
      <c r="AA1392" s="370">
        <f t="shared" si="2639"/>
        <v>0.19810495869934505</v>
      </c>
      <c r="AB1392" s="370">
        <f t="shared" si="2639"/>
        <v>0.21928422667613226</v>
      </c>
      <c r="AC1392" s="370">
        <f t="shared" si="2639"/>
        <v>0.25724315685779336</v>
      </c>
      <c r="AD1392" s="370">
        <f t="shared" si="2639"/>
        <v>0.331371492186322</v>
      </c>
      <c r="AE1392" s="370">
        <f t="shared" si="2639"/>
        <v>0.30046544154662042</v>
      </c>
      <c r="AF1392" s="370">
        <f t="shared" si="2639"/>
        <v>0.2420744695678981</v>
      </c>
      <c r="AG1392" s="370">
        <f t="shared" ref="AG1392:AH1392" si="2640">AG222*100/AG$5</f>
        <v>0.33305690205738536</v>
      </c>
      <c r="AH1392" s="370">
        <f t="shared" si="2640"/>
        <v>0.25804670575189154</v>
      </c>
      <c r="AI1392" s="370">
        <f t="shared" ref="AI1392:AJ1392" si="2641">AI222*100/AI$5</f>
        <v>0.20449970368651849</v>
      </c>
      <c r="AJ1392" s="370">
        <f t="shared" si="2641"/>
        <v>0.24822744853089765</v>
      </c>
      <c r="AK1392" s="370">
        <f t="shared" ref="AK1392:AL1392" si="2642">AK222*100/AK$5</f>
        <v>0.22591133223774587</v>
      </c>
      <c r="AL1392" s="370">
        <f t="shared" si="2642"/>
        <v>0.23691104045224562</v>
      </c>
      <c r="AM1392" s="370">
        <f t="shared" ref="AM1392:AN1392" si="2643">AM222*100/AM$5</f>
        <v>0.2629557637195965</v>
      </c>
      <c r="AN1392" s="370">
        <f t="shared" si="2643"/>
        <v>0.19884409871227107</v>
      </c>
      <c r="AO1392" s="370">
        <f t="shared" ref="AO1392:AT1392" si="2644">AO222*100/AO$5</f>
        <v>0.33530142222805148</v>
      </c>
      <c r="AP1392" s="370">
        <f t="shared" si="2644"/>
        <v>0.29796337086226377</v>
      </c>
      <c r="AQ1392" s="370">
        <f t="shared" si="2644"/>
        <v>0.28614325719491213</v>
      </c>
      <c r="AR1392" s="370">
        <f t="shared" si="2644"/>
        <v>0.29974070860337537</v>
      </c>
      <c r="AS1392" s="370">
        <f t="shared" si="2644"/>
        <v>0.26600732802946503</v>
      </c>
      <c r="AT1392" s="370">
        <f t="shared" si="2644"/>
        <v>0.20291138111355531</v>
      </c>
      <c r="AU1392" s="370">
        <f t="shared" ref="AU1392:AV1392" si="2645">AU222*100/AU$5</f>
        <v>0.1899611221209912</v>
      </c>
      <c r="AV1392" s="370">
        <f t="shared" si="2645"/>
        <v>0.17789161408829696</v>
      </c>
      <c r="AW1392" s="370">
        <f t="shared" ref="AW1392:AX1392" si="2646">AW222*100/AW$5</f>
        <v>0.16140536011623838</v>
      </c>
      <c r="AX1392" s="370">
        <f t="shared" si="2646"/>
        <v>0.17202622093535544</v>
      </c>
      <c r="AY1392" s="370">
        <f t="shared" ref="AY1392:BA1392" si="2647">AY222*100/AY$5</f>
        <v>0.14502606196896534</v>
      </c>
      <c r="AZ1392" s="370">
        <f t="shared" si="2647"/>
        <v>0.24602387918926147</v>
      </c>
      <c r="BA1392" s="370">
        <f t="shared" si="2647"/>
        <v>0.19593917806852756</v>
      </c>
      <c r="BB1392" s="667"/>
    </row>
    <row r="1393" spans="1:54" s="325" customFormat="1" ht="27.6">
      <c r="A1393" s="329"/>
      <c r="B1393" s="329" t="s">
        <v>394</v>
      </c>
      <c r="C1393" s="370">
        <f t="shared" ref="C1393:AF1393" si="2648">C223*100/C$5</f>
        <v>3.3981295175260579E-2</v>
      </c>
      <c r="D1393" s="370">
        <f t="shared" si="2648"/>
        <v>3.7020679062567535E-2</v>
      </c>
      <c r="E1393" s="370">
        <f t="shared" si="2648"/>
        <v>3.3006365193613101E-2</v>
      </c>
      <c r="F1393" s="370">
        <f t="shared" si="2648"/>
        <v>4.2430122267536119E-2</v>
      </c>
      <c r="G1393" s="370">
        <f t="shared" si="2648"/>
        <v>5.2949513452393321E-2</v>
      </c>
      <c r="H1393" s="370">
        <f t="shared" si="2648"/>
        <v>4.0869520793999137E-2</v>
      </c>
      <c r="I1393" s="370">
        <f t="shared" si="2648"/>
        <v>3.8353357596749113E-2</v>
      </c>
      <c r="J1393" s="370">
        <f t="shared" si="2648"/>
        <v>5.5182948067849132E-2</v>
      </c>
      <c r="K1393" s="370">
        <f t="shared" si="2648"/>
        <v>4.029535277266947E-2</v>
      </c>
      <c r="L1393" s="370">
        <f t="shared" si="2648"/>
        <v>4.4158702221796783E-2</v>
      </c>
      <c r="M1393" s="370">
        <f t="shared" si="2648"/>
        <v>4.6801102123408544E-2</v>
      </c>
      <c r="N1393" s="370">
        <f t="shared" si="2648"/>
        <v>3.8126199497782863E-2</v>
      </c>
      <c r="O1393" s="370">
        <f t="shared" si="2648"/>
        <v>4.7001722185095532E-2</v>
      </c>
      <c r="P1393" s="370">
        <f t="shared" si="2648"/>
        <v>4.4889361307612868E-2</v>
      </c>
      <c r="Q1393" s="370">
        <f t="shared" si="2648"/>
        <v>4.1229438385456812E-2</v>
      </c>
      <c r="R1393" s="370">
        <f t="shared" si="2648"/>
        <v>3.102079742157568E-2</v>
      </c>
      <c r="S1393" s="370">
        <f t="shared" si="2648"/>
        <v>3.7431447884603314E-2</v>
      </c>
      <c r="T1393" s="370">
        <f t="shared" si="2648"/>
        <v>3.3593084477831624E-2</v>
      </c>
      <c r="U1393" s="370">
        <f t="shared" si="2648"/>
        <v>3.7528260992983592E-2</v>
      </c>
      <c r="V1393" s="370">
        <f t="shared" si="2648"/>
        <v>4.2322127285794139E-2</v>
      </c>
      <c r="W1393" s="370">
        <f t="shared" si="2648"/>
        <v>3.5040257648953299E-2</v>
      </c>
      <c r="X1393" s="370">
        <f t="shared" si="2648"/>
        <v>4.0039162271527561E-2</v>
      </c>
      <c r="Y1393" s="370">
        <f t="shared" si="2648"/>
        <v>2.9872882100520495E-2</v>
      </c>
      <c r="Z1393" s="370">
        <f t="shared" si="2648"/>
        <v>3.7095083973996343E-2</v>
      </c>
      <c r="AA1393" s="370">
        <f t="shared" si="2648"/>
        <v>3.8914183107909034E-2</v>
      </c>
      <c r="AB1393" s="370">
        <f t="shared" si="2648"/>
        <v>3.6925882436065226E-2</v>
      </c>
      <c r="AC1393" s="370">
        <f t="shared" si="2648"/>
        <v>3.4160287316547501E-2</v>
      </c>
      <c r="AD1393" s="370">
        <f t="shared" si="2648"/>
        <v>3.2643881718463767E-2</v>
      </c>
      <c r="AE1393" s="370">
        <f t="shared" si="2648"/>
        <v>3.7134406446722175E-2</v>
      </c>
      <c r="AF1393" s="370">
        <f t="shared" si="2648"/>
        <v>3.746927437511581E-2</v>
      </c>
      <c r="AG1393" s="370">
        <f t="shared" ref="AG1393:AH1393" si="2649">AG223*100/AG$5</f>
        <v>4.163211275717317E-2</v>
      </c>
      <c r="AH1393" s="370">
        <f t="shared" si="2649"/>
        <v>2.76840678579394E-2</v>
      </c>
      <c r="AI1393" s="370">
        <f t="shared" ref="AI1393:AJ1393" si="2650">AI223*100/AI$5</f>
        <v>3.1209582407107105E-2</v>
      </c>
      <c r="AJ1393" s="370">
        <f t="shared" si="2650"/>
        <v>3.2707955777979261E-2</v>
      </c>
      <c r="AK1393" s="370">
        <f t="shared" ref="AK1393:AL1393" si="2651">AK223*100/AK$5</f>
        <v>3.2891006453106351E-2</v>
      </c>
      <c r="AL1393" s="370">
        <f t="shared" si="2651"/>
        <v>2.950733705821185E-2</v>
      </c>
      <c r="AM1393" s="370">
        <f t="shared" ref="AM1393:AN1393" si="2652">AM223*100/AM$5</f>
        <v>3.3379434040569367E-2</v>
      </c>
      <c r="AN1393" s="370">
        <f t="shared" si="2652"/>
        <v>3.1854261038318225E-2</v>
      </c>
      <c r="AO1393" s="370">
        <f t="shared" ref="AO1393:AT1393" si="2653">AO223*100/AO$5</f>
        <v>2.3834254618944565E-2</v>
      </c>
      <c r="AP1393" s="370">
        <f t="shared" si="2653"/>
        <v>2.4016935250830571E-2</v>
      </c>
      <c r="AQ1393" s="370">
        <f t="shared" si="2653"/>
        <v>2.7531293228516482E-2</v>
      </c>
      <c r="AR1393" s="370">
        <f t="shared" si="2653"/>
        <v>3.2425102208371949E-2</v>
      </c>
      <c r="AS1393" s="370">
        <f t="shared" si="2653"/>
        <v>3.248566278183436E-2</v>
      </c>
      <c r="AT1393" s="370">
        <f t="shared" si="2653"/>
        <v>2.6154967339952304E-2</v>
      </c>
      <c r="AU1393" s="370">
        <f t="shared" ref="AU1393:AV1393" si="2654">AU223*100/AU$5</f>
        <v>2.9970820543818857E-2</v>
      </c>
      <c r="AV1393" s="370">
        <f t="shared" si="2654"/>
        <v>2.3146670566792864E-2</v>
      </c>
      <c r="AW1393" s="370">
        <f t="shared" ref="AW1393:AX1393" si="2655">AW223*100/AW$5</f>
        <v>3.0126791036069956E-2</v>
      </c>
      <c r="AX1393" s="370">
        <f t="shared" si="2655"/>
        <v>2.8790570627060679E-2</v>
      </c>
      <c r="AY1393" s="370">
        <f t="shared" ref="AY1393:BA1393" si="2656">AY223*100/AY$5</f>
        <v>2.2966760703270313E-2</v>
      </c>
      <c r="AZ1393" s="370">
        <f t="shared" si="2656"/>
        <v>2.5717861426585269E-2</v>
      </c>
      <c r="BA1393" s="370">
        <f t="shared" si="2656"/>
        <v>2.2157777925554019E-2</v>
      </c>
      <c r="BB1393" s="667"/>
    </row>
    <row r="1394" spans="1:54" s="325" customFormat="1" ht="13.8">
      <c r="A1394" s="327"/>
      <c r="B1394" s="327" t="s">
        <v>395</v>
      </c>
      <c r="C1394" s="370">
        <f t="shared" ref="C1394:AF1394" si="2657">C224*100/C$5</f>
        <v>1.843711949153274E-2</v>
      </c>
      <c r="D1394" s="370">
        <f t="shared" si="2657"/>
        <v>1.7477204301630717E-2</v>
      </c>
      <c r="E1394" s="370">
        <f t="shared" si="2657"/>
        <v>1.6633716244464906E-2</v>
      </c>
      <c r="F1394" s="370">
        <f t="shared" si="2657"/>
        <v>1.7435940912955465E-2</v>
      </c>
      <c r="G1394" s="370">
        <f t="shared" si="2657"/>
        <v>2.1409056067692549E-2</v>
      </c>
      <c r="H1394" s="370">
        <f t="shared" si="2657"/>
        <v>1.5905779812558172E-2</v>
      </c>
      <c r="I1394" s="370">
        <f t="shared" si="2657"/>
        <v>1.7480280289287574E-2</v>
      </c>
      <c r="J1394" s="370">
        <f t="shared" si="2657"/>
        <v>1.8929246561278056E-2</v>
      </c>
      <c r="K1394" s="370">
        <f t="shared" si="2657"/>
        <v>1.6557584099383172E-2</v>
      </c>
      <c r="L1394" s="370">
        <f t="shared" si="2657"/>
        <v>1.7157777959389345E-2</v>
      </c>
      <c r="M1394" s="370">
        <f t="shared" si="2657"/>
        <v>2.0422299108396456E-2</v>
      </c>
      <c r="N1394" s="370">
        <f t="shared" si="2657"/>
        <v>1.9862950088005756E-2</v>
      </c>
      <c r="O1394" s="370">
        <f t="shared" si="2657"/>
        <v>1.7847732994684042E-2</v>
      </c>
      <c r="P1394" s="370">
        <f t="shared" si="2657"/>
        <v>1.6558611663903305E-2</v>
      </c>
      <c r="Q1394" s="370">
        <f t="shared" si="2657"/>
        <v>2.1727388040226014E-2</v>
      </c>
      <c r="R1394" s="370">
        <f t="shared" si="2657"/>
        <v>1.2399617482677516E-2</v>
      </c>
      <c r="S1394" s="370">
        <f t="shared" si="2657"/>
        <v>1.8446155901980437E-2</v>
      </c>
      <c r="T1394" s="370">
        <f t="shared" si="2657"/>
        <v>1.7347583114311591E-2</v>
      </c>
      <c r="U1394" s="370">
        <f t="shared" si="2657"/>
        <v>1.7115224702028111E-2</v>
      </c>
      <c r="V1394" s="370">
        <f t="shared" si="2657"/>
        <v>1.9206764815896643E-2</v>
      </c>
      <c r="W1394" s="370">
        <f t="shared" si="2657"/>
        <v>1.790660225442834E-2</v>
      </c>
      <c r="X1394" s="370">
        <f t="shared" si="2657"/>
        <v>1.9316414029755549E-2</v>
      </c>
      <c r="Y1394" s="370">
        <f t="shared" si="2657"/>
        <v>1.6127451382372503E-2</v>
      </c>
      <c r="Z1394" s="370">
        <f t="shared" si="2657"/>
        <v>1.664641893333086E-2</v>
      </c>
      <c r="AA1394" s="370">
        <f t="shared" si="2657"/>
        <v>1.9536508254174738E-2</v>
      </c>
      <c r="AB1394" s="370">
        <f t="shared" si="2657"/>
        <v>1.6654498228567006E-2</v>
      </c>
      <c r="AC1394" s="370">
        <f t="shared" si="2657"/>
        <v>1.5422251610179457E-2</v>
      </c>
      <c r="AD1394" s="370">
        <f t="shared" si="2657"/>
        <v>1.6161528664055156E-2</v>
      </c>
      <c r="AE1394" s="370">
        <f t="shared" si="2657"/>
        <v>1.5886587895996854E-2</v>
      </c>
      <c r="AF1394" s="370">
        <f t="shared" si="2657"/>
        <v>1.7258823317203235E-2</v>
      </c>
      <c r="AG1394" s="370">
        <f t="shared" ref="AG1394:AH1394" si="2658">AG224*100/AG$5</f>
        <v>1.767225519182954E-2</v>
      </c>
      <c r="AH1394" s="370">
        <f t="shared" si="2658"/>
        <v>1.259430129311891E-2</v>
      </c>
      <c r="AI1394" s="370">
        <f t="shared" ref="AI1394:AJ1394" si="2659">AI224*100/AI$5</f>
        <v>1.3651726312084778E-2</v>
      </c>
      <c r="AJ1394" s="370">
        <f t="shared" si="2659"/>
        <v>1.2031340561503383E-2</v>
      </c>
      <c r="AK1394" s="370">
        <f t="shared" ref="AK1394:AL1394" si="2660">AK224*100/AK$5</f>
        <v>1.4652865434085293E-2</v>
      </c>
      <c r="AL1394" s="370">
        <f t="shared" si="2660"/>
        <v>1.3637503784813178E-2</v>
      </c>
      <c r="AM1394" s="370">
        <f t="shared" ref="AM1394:AN1394" si="2661">AM224*100/AM$5</f>
        <v>1.4909480538120981E-2</v>
      </c>
      <c r="AN1394" s="370">
        <f t="shared" si="2661"/>
        <v>1.2700865619124318E-2</v>
      </c>
      <c r="AO1394" s="370">
        <f t="shared" ref="AO1394:AT1394" si="2662">AO224*100/AO$5</f>
        <v>1.0154238654224903E-2</v>
      </c>
      <c r="AP1394" s="370">
        <f t="shared" si="2662"/>
        <v>1.0073866890406437E-2</v>
      </c>
      <c r="AQ1394" s="370">
        <f t="shared" si="2662"/>
        <v>1.3057120685583184E-2</v>
      </c>
      <c r="AR1394" s="370">
        <f t="shared" si="2662"/>
        <v>1.345878820572469E-2</v>
      </c>
      <c r="AS1394" s="370">
        <f t="shared" si="2662"/>
        <v>1.4154972889688174E-2</v>
      </c>
      <c r="AT1394" s="370">
        <f t="shared" si="2662"/>
        <v>9.8291511753746102E-3</v>
      </c>
      <c r="AU1394" s="370">
        <f t="shared" ref="AU1394:AV1394" si="2663">AU224*100/AU$5</f>
        <v>1.2830205199095487E-2</v>
      </c>
      <c r="AV1394" s="370">
        <f t="shared" si="2663"/>
        <v>9.4817686659151492E-3</v>
      </c>
      <c r="AW1394" s="370">
        <f t="shared" ref="AW1394:AX1394" si="2664">AW224*100/AW$5</f>
        <v>1.0572548229379886E-2</v>
      </c>
      <c r="AX1394" s="370">
        <f t="shared" si="2664"/>
        <v>1.4480666602459938E-2</v>
      </c>
      <c r="AY1394" s="370">
        <f t="shared" ref="AY1394:BA1394" si="2665">AY224*100/AY$5</f>
        <v>9.5479791687752991E-3</v>
      </c>
      <c r="AZ1394" s="370">
        <f t="shared" si="2665"/>
        <v>9.0477295621239733E-3</v>
      </c>
      <c r="BA1394" s="370">
        <f t="shared" si="2665"/>
        <v>9.9489202174527433E-3</v>
      </c>
      <c r="BB1394" s="667"/>
    </row>
    <row r="1395" spans="1:54" s="325" customFormat="1" ht="13.8">
      <c r="A1395" s="329"/>
      <c r="B1395" s="329" t="s">
        <v>396</v>
      </c>
      <c r="C1395" s="370">
        <f t="shared" ref="C1395:AF1395" si="2666">C225*100/C$5</f>
        <v>1.5544175683727839E-2</v>
      </c>
      <c r="D1395" s="370">
        <f t="shared" si="2666"/>
        <v>1.9543474760936815E-2</v>
      </c>
      <c r="E1395" s="370">
        <f t="shared" si="2666"/>
        <v>1.6372648949148191E-2</v>
      </c>
      <c r="F1395" s="370">
        <f t="shared" si="2666"/>
        <v>2.4954190664413324E-2</v>
      </c>
      <c r="G1395" s="370">
        <f t="shared" si="2666"/>
        <v>3.1540457384700765E-2</v>
      </c>
      <c r="H1395" s="370">
        <f t="shared" si="2666"/>
        <v>2.4963740981440965E-2</v>
      </c>
      <c r="I1395" s="370">
        <f t="shared" si="2666"/>
        <v>2.0873077307461536E-2</v>
      </c>
      <c r="J1395" s="370">
        <f t="shared" si="2666"/>
        <v>3.6253701506571076E-2</v>
      </c>
      <c r="K1395" s="370">
        <f t="shared" si="2666"/>
        <v>2.3737768673286298E-2</v>
      </c>
      <c r="L1395" s="370">
        <f t="shared" si="2666"/>
        <v>2.7046076309668994E-2</v>
      </c>
      <c r="M1395" s="370">
        <f t="shared" si="2666"/>
        <v>2.6421349471487915E-2</v>
      </c>
      <c r="N1395" s="370">
        <f t="shared" si="2666"/>
        <v>1.8263249409777107E-2</v>
      </c>
      <c r="O1395" s="370">
        <f t="shared" si="2666"/>
        <v>2.9113609703998174E-2</v>
      </c>
      <c r="P1395" s="370">
        <f t="shared" si="2666"/>
        <v>2.8330749643709564E-2</v>
      </c>
      <c r="Q1395" s="370">
        <f t="shared" si="2666"/>
        <v>1.9502050345230799E-2</v>
      </c>
      <c r="R1395" s="370">
        <f t="shared" si="2666"/>
        <v>1.8621179938898166E-2</v>
      </c>
      <c r="S1395" s="370">
        <f t="shared" si="2666"/>
        <v>1.8985291982622873E-2</v>
      </c>
      <c r="T1395" s="370">
        <f t="shared" si="2666"/>
        <v>1.6245501363520033E-2</v>
      </c>
      <c r="U1395" s="370">
        <f t="shared" si="2666"/>
        <v>2.0454780741448235E-2</v>
      </c>
      <c r="V1395" s="370">
        <f t="shared" si="2666"/>
        <v>2.3115362469897493E-2</v>
      </c>
      <c r="W1395" s="370">
        <f t="shared" si="2666"/>
        <v>1.7133655394524959E-2</v>
      </c>
      <c r="X1395" s="370">
        <f t="shared" si="2666"/>
        <v>2.0722748241772011E-2</v>
      </c>
      <c r="Y1395" s="370">
        <f t="shared" si="2666"/>
        <v>1.3745430718147992E-2</v>
      </c>
      <c r="Z1395" s="370">
        <f t="shared" si="2666"/>
        <v>2.0448665040665486E-2</v>
      </c>
      <c r="AA1395" s="370">
        <f t="shared" si="2666"/>
        <v>1.9337966503624182E-2</v>
      </c>
      <c r="AB1395" s="370">
        <f t="shared" si="2666"/>
        <v>2.0271384207498223E-2</v>
      </c>
      <c r="AC1395" s="370">
        <f t="shared" si="2666"/>
        <v>1.8738035706368044E-2</v>
      </c>
      <c r="AD1395" s="370">
        <f t="shared" si="2666"/>
        <v>1.6442250005614424E-2</v>
      </c>
      <c r="AE1395" s="370">
        <f t="shared" si="2666"/>
        <v>2.1247818550725321E-2</v>
      </c>
      <c r="AF1395" s="370">
        <f t="shared" si="2666"/>
        <v>2.0210451057912575E-2</v>
      </c>
      <c r="AG1395" s="370">
        <f t="shared" ref="AG1395:AH1395" si="2667">AG225*100/AG$5</f>
        <v>2.3959857565343627E-2</v>
      </c>
      <c r="AH1395" s="370">
        <f t="shared" si="2667"/>
        <v>1.508976656482049E-2</v>
      </c>
      <c r="AI1395" s="370">
        <f t="shared" ref="AI1395:AJ1395" si="2668">AI225*100/AI$5</f>
        <v>1.755785609502233E-2</v>
      </c>
      <c r="AJ1395" s="370">
        <f t="shared" si="2668"/>
        <v>2.0640593238746823E-2</v>
      </c>
      <c r="AK1395" s="370">
        <f t="shared" ref="AK1395:AL1395" si="2669">AK225*100/AK$5</f>
        <v>1.8238141019021058E-2</v>
      </c>
      <c r="AL1395" s="370">
        <f t="shared" si="2669"/>
        <v>1.5829245464515296E-2</v>
      </c>
      <c r="AM1395" s="370">
        <f t="shared" ref="AM1395:AN1395" si="2670">AM225*100/AM$5</f>
        <v>1.8469953502448386E-2</v>
      </c>
      <c r="AN1395" s="370">
        <f t="shared" si="2670"/>
        <v>1.9153395419193909E-2</v>
      </c>
      <c r="AO1395" s="370">
        <f t="shared" ref="AO1395:AT1395" si="2671">AO225*100/AO$5</f>
        <v>1.3680015964719662E-2</v>
      </c>
      <c r="AP1395" s="370">
        <f t="shared" si="2671"/>
        <v>1.3943068360424134E-2</v>
      </c>
      <c r="AQ1395" s="370">
        <f t="shared" si="2671"/>
        <v>1.4474172542933298E-2</v>
      </c>
      <c r="AR1395" s="370">
        <f t="shared" si="2671"/>
        <v>1.8966314002647259E-2</v>
      </c>
      <c r="AS1395" s="370">
        <f t="shared" si="2671"/>
        <v>1.8330689892146184E-2</v>
      </c>
      <c r="AT1395" s="370">
        <f t="shared" si="2671"/>
        <v>1.635947764120569E-2</v>
      </c>
      <c r="AU1395" s="370">
        <f t="shared" ref="AU1395:AV1395" si="2672">AU225*100/AU$5</f>
        <v>1.7140615344723369E-2</v>
      </c>
      <c r="AV1395" s="370">
        <f t="shared" si="2672"/>
        <v>1.3664901900877715E-2</v>
      </c>
      <c r="AW1395" s="370">
        <f t="shared" ref="AW1395:AX1395" si="2673">AW225*100/AW$5</f>
        <v>1.9554242806690072E-2</v>
      </c>
      <c r="AX1395" s="370">
        <f t="shared" si="2673"/>
        <v>1.4309904024600743E-2</v>
      </c>
      <c r="AY1395" s="370">
        <f t="shared" ref="AY1395:BA1395" si="2674">AY225*100/AY$5</f>
        <v>1.3418781534495014E-2</v>
      </c>
      <c r="AZ1395" s="370">
        <f t="shared" si="2674"/>
        <v>1.6670131864461292E-2</v>
      </c>
      <c r="BA1395" s="370">
        <f t="shared" si="2674"/>
        <v>1.2208857708101279E-2</v>
      </c>
      <c r="BB1395" s="667"/>
    </row>
    <row r="1396" spans="1:54" s="325" customFormat="1" ht="13.8">
      <c r="A1396" s="327"/>
      <c r="B1396" s="327" t="s">
        <v>397</v>
      </c>
      <c r="C1396" s="370">
        <f t="shared" ref="C1396:AF1396" si="2675">C226*100/C$5</f>
        <v>6.9905612310987159E-2</v>
      </c>
      <c r="D1396" s="370">
        <f t="shared" si="2675"/>
        <v>7.0984999737411458E-2</v>
      </c>
      <c r="E1396" s="370">
        <f t="shared" si="2675"/>
        <v>7.8282893267111756E-2</v>
      </c>
      <c r="F1396" s="370">
        <f t="shared" si="2675"/>
        <v>7.7381985473781709E-2</v>
      </c>
      <c r="G1396" s="370">
        <f t="shared" si="2675"/>
        <v>7.4247641768439787E-2</v>
      </c>
      <c r="H1396" s="370">
        <f t="shared" si="2675"/>
        <v>7.8550639256551535E-2</v>
      </c>
      <c r="I1396" s="370">
        <f t="shared" si="2675"/>
        <v>7.1875667265446155E-2</v>
      </c>
      <c r="J1396" s="370">
        <f t="shared" si="2675"/>
        <v>7.8853624403628433E-2</v>
      </c>
      <c r="K1396" s="370">
        <f t="shared" si="2675"/>
        <v>7.4352184522111633E-2</v>
      </c>
      <c r="L1396" s="370">
        <f t="shared" si="2675"/>
        <v>9.4232322634856758E-2</v>
      </c>
      <c r="M1396" s="370">
        <f t="shared" si="2675"/>
        <v>8.7007503493064076E-2</v>
      </c>
      <c r="N1396" s="370">
        <f t="shared" si="2675"/>
        <v>9.2915947727114173E-2</v>
      </c>
      <c r="O1396" s="370">
        <f t="shared" si="2675"/>
        <v>9.44879982071508E-2</v>
      </c>
      <c r="P1396" s="370">
        <f t="shared" si="2675"/>
        <v>9.7324964909973333E-2</v>
      </c>
      <c r="Q1396" s="370">
        <f t="shared" si="2675"/>
        <v>0.10216323054296217</v>
      </c>
      <c r="R1396" s="370">
        <f t="shared" si="2675"/>
        <v>7.7747776987876216E-2</v>
      </c>
      <c r="S1396" s="370">
        <f t="shared" si="2675"/>
        <v>8.7263025623982624E-2</v>
      </c>
      <c r="T1396" s="370">
        <f t="shared" si="2675"/>
        <v>9.5350480364780901E-2</v>
      </c>
      <c r="U1396" s="370">
        <f t="shared" si="2675"/>
        <v>8.7329390430836124E-2</v>
      </c>
      <c r="V1396" s="370">
        <f t="shared" si="2675"/>
        <v>9.973228207466682E-2</v>
      </c>
      <c r="W1396" s="370">
        <f t="shared" si="2675"/>
        <v>8.3478260869565224E-2</v>
      </c>
      <c r="X1396" s="370">
        <f t="shared" si="2675"/>
        <v>0.10042880784635219</v>
      </c>
      <c r="Y1396" s="370">
        <f t="shared" si="2675"/>
        <v>8.7431873232765203E-2</v>
      </c>
      <c r="Z1396" s="370">
        <f t="shared" si="2675"/>
        <v>9.1578488560803473E-2</v>
      </c>
      <c r="AA1396" s="370">
        <f t="shared" si="2675"/>
        <v>8.4936160885527981E-2</v>
      </c>
      <c r="AB1396" s="370">
        <f t="shared" si="2675"/>
        <v>8.2136957172705458E-2</v>
      </c>
      <c r="AC1396" s="370">
        <f t="shared" si="2675"/>
        <v>8.2200601082256505E-2</v>
      </c>
      <c r="AD1396" s="370">
        <f t="shared" si="2675"/>
        <v>7.4952598196325285E-2</v>
      </c>
      <c r="AE1396" s="370">
        <f t="shared" si="2675"/>
        <v>7.2100668143370336E-2</v>
      </c>
      <c r="AF1396" s="370">
        <f t="shared" si="2675"/>
        <v>7.8095150639601332E-2</v>
      </c>
      <c r="AG1396" s="370">
        <f t="shared" ref="AG1396:AH1396" si="2676">AG226*100/AG$5</f>
        <v>7.5897685455436334E-2</v>
      </c>
      <c r="AH1396" s="370">
        <f t="shared" si="2676"/>
        <v>8.3520103312262242E-2</v>
      </c>
      <c r="AI1396" s="370">
        <f t="shared" ref="AI1396:AJ1396" si="2677">AI226*100/AI$5</f>
        <v>7.6938919966951777E-2</v>
      </c>
      <c r="AJ1396" s="370">
        <f t="shared" si="2677"/>
        <v>7.4565493899137733E-2</v>
      </c>
      <c r="AK1396" s="370">
        <f t="shared" ref="AK1396:AL1396" si="2678">AK226*100/AK$5</f>
        <v>7.829150706669509E-2</v>
      </c>
      <c r="AL1396" s="370">
        <f t="shared" si="2678"/>
        <v>7.2814529136770376E-2</v>
      </c>
      <c r="AM1396" s="370">
        <f t="shared" ref="AM1396:AN1396" si="2679">AM226*100/AM$5</f>
        <v>7.6735610033264456E-2</v>
      </c>
      <c r="AN1396" s="370">
        <f t="shared" si="2679"/>
        <v>7.5633450567904298E-2</v>
      </c>
      <c r="AO1396" s="370">
        <f t="shared" ref="AO1396:AT1396" si="2680">AO226*100/AO$5</f>
        <v>8.1515971418638811E-2</v>
      </c>
      <c r="AP1396" s="370">
        <f t="shared" si="2680"/>
        <v>9.3871707736555482E-2</v>
      </c>
      <c r="AQ1396" s="370">
        <f t="shared" si="2680"/>
        <v>7.8545160093120556E-2</v>
      </c>
      <c r="AR1396" s="370">
        <f t="shared" si="2680"/>
        <v>7.7032413795367335E-2</v>
      </c>
      <c r="AS1396" s="370">
        <f t="shared" si="2680"/>
        <v>7.6507628468764577E-2</v>
      </c>
      <c r="AT1396" s="370">
        <f t="shared" si="2680"/>
        <v>6.9308980377042195E-2</v>
      </c>
      <c r="AU1396" s="370">
        <f t="shared" ref="AU1396:AV1396" si="2681">AU226*100/AU$5</f>
        <v>6.8057335189952703E-2</v>
      </c>
      <c r="AV1396" s="370">
        <f t="shared" si="2681"/>
        <v>6.8510426537053581E-2</v>
      </c>
      <c r="AW1396" s="370">
        <f t="shared" ref="AW1396:AX1396" si="2682">AW226*100/AW$5</f>
        <v>6.5324428088112077E-2</v>
      </c>
      <c r="AX1396" s="370">
        <f t="shared" si="2682"/>
        <v>7.4896466649043966E-2</v>
      </c>
      <c r="AY1396" s="370">
        <f t="shared" ref="AY1396:BA1396" si="2683">AY226*100/AY$5</f>
        <v>6.5803640217235171E-2</v>
      </c>
      <c r="AZ1396" s="370">
        <f t="shared" si="2683"/>
        <v>7.021286023209905E-2</v>
      </c>
      <c r="BA1396" s="370">
        <f t="shared" si="2683"/>
        <v>6.6369428604678232E-2</v>
      </c>
      <c r="BB1396" s="667"/>
    </row>
    <row r="1397" spans="1:54" s="325" customFormat="1" ht="27.6">
      <c r="A1397" s="329"/>
      <c r="B1397" s="329" t="s">
        <v>398</v>
      </c>
      <c r="C1397" s="370">
        <f t="shared" ref="C1397:AF1397" si="2684">C227*100/C$5</f>
        <v>4.4387257230200608E-2</v>
      </c>
      <c r="D1397" s="370">
        <f t="shared" si="2684"/>
        <v>4.4295672971374406E-2</v>
      </c>
      <c r="E1397" s="370">
        <f t="shared" si="2684"/>
        <v>4.2553969136624348E-2</v>
      </c>
      <c r="F1397" s="370">
        <f t="shared" si="2684"/>
        <v>4.4669600916906547E-2</v>
      </c>
      <c r="G1397" s="370">
        <f t="shared" si="2684"/>
        <v>4.1597906867278274E-2</v>
      </c>
      <c r="H1397" s="370">
        <f t="shared" si="2684"/>
        <v>5.2282551866791455E-2</v>
      </c>
      <c r="I1397" s="370">
        <f t="shared" si="2684"/>
        <v>5.0375660074191621E-2</v>
      </c>
      <c r="J1397" s="370">
        <f t="shared" si="2684"/>
        <v>5.0660353513709483E-2</v>
      </c>
      <c r="K1397" s="370">
        <f t="shared" si="2684"/>
        <v>4.8221020990857622E-2</v>
      </c>
      <c r="L1397" s="370">
        <f t="shared" si="2684"/>
        <v>5.1608790019952694E-2</v>
      </c>
      <c r="M1397" s="370">
        <f t="shared" si="2684"/>
        <v>6.1777454802899284E-2</v>
      </c>
      <c r="N1397" s="370">
        <f t="shared" si="2684"/>
        <v>5.7100426986772701E-2</v>
      </c>
      <c r="O1397" s="370">
        <f t="shared" si="2684"/>
        <v>7.0098788413510166E-2</v>
      </c>
      <c r="P1397" s="370">
        <f t="shared" si="2684"/>
        <v>4.06203442380128E-2</v>
      </c>
      <c r="Q1397" s="370">
        <f t="shared" si="2684"/>
        <v>6.2147612718411842E-2</v>
      </c>
      <c r="R1397" s="370">
        <f t="shared" si="2684"/>
        <v>6.4173458901576622E-2</v>
      </c>
      <c r="S1397" s="370">
        <f t="shared" si="2684"/>
        <v>5.7764580068832269E-2</v>
      </c>
      <c r="T1397" s="370">
        <f t="shared" si="2684"/>
        <v>5.9594050227988062E-2</v>
      </c>
      <c r="U1397" s="370">
        <f t="shared" si="2684"/>
        <v>5.9485841952170881E-2</v>
      </c>
      <c r="V1397" s="370">
        <f t="shared" si="2684"/>
        <v>6.2117283146379085E-2</v>
      </c>
      <c r="W1397" s="370">
        <f t="shared" si="2684"/>
        <v>5.8185721953837893E-2</v>
      </c>
      <c r="X1397" s="370">
        <f t="shared" si="2684"/>
        <v>6.1010087138949537E-2</v>
      </c>
      <c r="Y1397" s="370">
        <f t="shared" si="2684"/>
        <v>5.8066634880358133E-2</v>
      </c>
      <c r="Z1397" s="370">
        <f t="shared" si="2684"/>
        <v>6.1114150847158981E-2</v>
      </c>
      <c r="AA1397" s="370">
        <f t="shared" si="2684"/>
        <v>5.9919900316157883E-2</v>
      </c>
      <c r="AB1397" s="370">
        <f t="shared" si="2684"/>
        <v>5.8038402917733503E-2</v>
      </c>
      <c r="AC1397" s="370">
        <f t="shared" si="2684"/>
        <v>4.773186873350542E-2</v>
      </c>
      <c r="AD1397" s="370">
        <f t="shared" si="2684"/>
        <v>5.6986432336531959E-2</v>
      </c>
      <c r="AE1397" s="370">
        <f t="shared" si="2684"/>
        <v>6.0037899170231293E-2</v>
      </c>
      <c r="AF1397" s="370">
        <f t="shared" si="2684"/>
        <v>5.5097051159907713E-2</v>
      </c>
      <c r="AG1397" s="370">
        <f t="shared" ref="AG1397:AH1397" si="2685">AG227*100/AG$5</f>
        <v>6.1387833824249977E-2</v>
      </c>
      <c r="AH1397" s="370">
        <f t="shared" si="2685"/>
        <v>5.493922762230509E-2</v>
      </c>
      <c r="AI1397" s="370">
        <f t="shared" ref="AI1397:AJ1397" si="2686">AI227*100/AI$5</f>
        <v>5.4133434971619404E-2</v>
      </c>
      <c r="AJ1397" s="370">
        <f t="shared" si="2686"/>
        <v>5.4177054504494282E-2</v>
      </c>
      <c r="AK1397" s="370">
        <f t="shared" ref="AK1397:AL1397" si="2687">AK227*100/AK$5</f>
        <v>5.1479880953262426E-2</v>
      </c>
      <c r="AL1397" s="370">
        <f t="shared" si="2687"/>
        <v>5.7999978894339381E-2</v>
      </c>
      <c r="AM1397" s="370">
        <f t="shared" ref="AM1397:AN1397" si="2688">AM227*100/AM$5</f>
        <v>5.8376921310951312E-2</v>
      </c>
      <c r="AN1397" s="370">
        <f t="shared" si="2688"/>
        <v>4.1778088515640438E-2</v>
      </c>
      <c r="AO1397" s="370">
        <f t="shared" ref="AO1397:AT1397" si="2689">AO227*100/AO$5</f>
        <v>3.9735510289275924E-2</v>
      </c>
      <c r="AP1397" s="370">
        <f t="shared" si="2689"/>
        <v>4.3467515613622242E-2</v>
      </c>
      <c r="AQ1397" s="370">
        <f t="shared" si="2689"/>
        <v>5.7964168831607002E-2</v>
      </c>
      <c r="AR1397" s="370">
        <f t="shared" si="2689"/>
        <v>5.1646731976439465E-2</v>
      </c>
      <c r="AS1397" s="370">
        <f t="shared" si="2689"/>
        <v>5.7009153313219117E-2</v>
      </c>
      <c r="AT1397" s="370">
        <f t="shared" si="2689"/>
        <v>4.2750075317553954E-2</v>
      </c>
      <c r="AU1397" s="370">
        <f t="shared" ref="AU1397:AV1397" si="2690">AU227*100/AU$5</f>
        <v>5.1186120479331076E-2</v>
      </c>
      <c r="AV1397" s="370">
        <f t="shared" si="2690"/>
        <v>4.5828548551923219E-2</v>
      </c>
      <c r="AW1397" s="370">
        <f t="shared" ref="AW1397:AX1397" si="2691">AW227*100/AW$5</f>
        <v>4.6764468813965572E-2</v>
      </c>
      <c r="AX1397" s="370">
        <f t="shared" si="2691"/>
        <v>5.2424111402773595E-2</v>
      </c>
      <c r="AY1397" s="370">
        <f t="shared" ref="AY1397:BA1397" si="2692">AY227*100/AY$5</f>
        <v>4.4012456528738989E-2</v>
      </c>
      <c r="AZ1397" s="370">
        <f t="shared" si="2692"/>
        <v>4.9421673464341564E-2</v>
      </c>
      <c r="BA1397" s="370">
        <f t="shared" si="2692"/>
        <v>3.2392437365962326E-2</v>
      </c>
      <c r="BB1397" s="667"/>
    </row>
    <row r="1398" spans="1:54" s="325" customFormat="1" ht="13.8">
      <c r="A1398" s="327"/>
      <c r="B1398" s="327" t="s">
        <v>399</v>
      </c>
      <c r="C1398" s="370">
        <f t="shared" ref="C1398:AF1398" si="2693">C228*100/C$5</f>
        <v>0.12733270580920389</v>
      </c>
      <c r="D1398" s="370">
        <f t="shared" si="2693"/>
        <v>8.7601258014331329E-2</v>
      </c>
      <c r="E1398" s="370">
        <f t="shared" si="2693"/>
        <v>8.5443596224370186E-2</v>
      </c>
      <c r="F1398" s="370">
        <f t="shared" si="2693"/>
        <v>9.8497069882131444E-2</v>
      </c>
      <c r="G1398" s="370">
        <f t="shared" si="2693"/>
        <v>0.11255469200355116</v>
      </c>
      <c r="H1398" s="370">
        <f t="shared" si="2693"/>
        <v>0.13394912976543866</v>
      </c>
      <c r="I1398" s="370">
        <f t="shared" si="2693"/>
        <v>0.11668271484241749</v>
      </c>
      <c r="J1398" s="370">
        <f t="shared" si="2693"/>
        <v>0.14508775109973818</v>
      </c>
      <c r="K1398" s="370">
        <f t="shared" si="2693"/>
        <v>0.12174924990612791</v>
      </c>
      <c r="L1398" s="370">
        <f t="shared" si="2693"/>
        <v>9.7392965943165308E-2</v>
      </c>
      <c r="M1398" s="370">
        <f t="shared" si="2693"/>
        <v>0.13912691267595087</v>
      </c>
      <c r="N1398" s="370">
        <f t="shared" si="2693"/>
        <v>0.11837785018892021</v>
      </c>
      <c r="O1398" s="370">
        <f t="shared" si="2693"/>
        <v>0.14956561767490881</v>
      </c>
      <c r="P1398" s="370">
        <f t="shared" si="2693"/>
        <v>8.3094908011306437E-2</v>
      </c>
      <c r="Q1398" s="370">
        <f t="shared" si="2693"/>
        <v>0.11587940288120541</v>
      </c>
      <c r="R1398" s="370">
        <f t="shared" si="2693"/>
        <v>0.12099416217307429</v>
      </c>
      <c r="S1398" s="370">
        <f t="shared" si="2693"/>
        <v>0.11321857693491125</v>
      </c>
      <c r="T1398" s="370">
        <f t="shared" si="2693"/>
        <v>0.12559650174761594</v>
      </c>
      <c r="U1398" s="370">
        <f t="shared" si="2693"/>
        <v>0.10482031518729901</v>
      </c>
      <c r="V1398" s="370">
        <f t="shared" si="2693"/>
        <v>0.11931729827643452</v>
      </c>
      <c r="W1398" s="370">
        <f t="shared" si="2693"/>
        <v>0.11675791733762748</v>
      </c>
      <c r="X1398" s="370">
        <f t="shared" si="2693"/>
        <v>0.1215651837975408</v>
      </c>
      <c r="Y1398" s="370">
        <f t="shared" si="2693"/>
        <v>0.12480226299773006</v>
      </c>
      <c r="Z1398" s="370">
        <f t="shared" si="2693"/>
        <v>0.12051265406052063</v>
      </c>
      <c r="AA1398" s="370">
        <f t="shared" si="2693"/>
        <v>0.12079280103495844</v>
      </c>
      <c r="AB1398" s="370">
        <f t="shared" si="2693"/>
        <v>9.5342796677175254E-2</v>
      </c>
      <c r="AC1398" s="370">
        <f t="shared" si="2693"/>
        <v>7.9154706389246071E-2</v>
      </c>
      <c r="AD1398" s="370">
        <f t="shared" si="2693"/>
        <v>0.10234298052275127</v>
      </c>
      <c r="AE1398" s="370">
        <f t="shared" si="2693"/>
        <v>0.11388673059934222</v>
      </c>
      <c r="AF1398" s="370">
        <f t="shared" si="2693"/>
        <v>0.10330697092482696</v>
      </c>
      <c r="AG1398" s="370">
        <f t="shared" ref="AG1398:AH1398" si="2694">AG228*100/AG$5</f>
        <v>0.10547545993439314</v>
      </c>
      <c r="AH1398" s="370">
        <f t="shared" si="2694"/>
        <v>0.12481225522994932</v>
      </c>
      <c r="AI1398" s="370">
        <f t="shared" ref="AI1398:AJ1398" si="2695">AI228*100/AI$5</f>
        <v>0.1393975406375593</v>
      </c>
      <c r="AJ1398" s="370">
        <f t="shared" si="2695"/>
        <v>8.5840372928331021E-2</v>
      </c>
      <c r="AK1398" s="370">
        <f t="shared" ref="AK1398:AL1398" si="2696">AK228*100/AK$5</f>
        <v>0.11028619462356751</v>
      </c>
      <c r="AL1398" s="370">
        <f t="shared" si="2696"/>
        <v>9.4934884978208414E-2</v>
      </c>
      <c r="AM1398" s="370">
        <f t="shared" ref="AM1398:AN1398" si="2697">AM228*100/AM$5</f>
        <v>0.10636912980928104</v>
      </c>
      <c r="AN1398" s="370">
        <f t="shared" si="2697"/>
        <v>6.8976726786819847E-2</v>
      </c>
      <c r="AO1398" s="370">
        <f t="shared" ref="AO1398:AT1398" si="2698">AO228*100/AO$5</f>
        <v>6.9352039697431894E-2</v>
      </c>
      <c r="AP1398" s="370">
        <f t="shared" si="2698"/>
        <v>9.0141936950142026E-2</v>
      </c>
      <c r="AQ1398" s="370">
        <f t="shared" si="2698"/>
        <v>8.684503525759979E-2</v>
      </c>
      <c r="AR1398" s="370">
        <f t="shared" si="2698"/>
        <v>9.7895359198279325E-2</v>
      </c>
      <c r="AS1398" s="370">
        <f t="shared" si="2698"/>
        <v>9.0768763655125415E-2</v>
      </c>
      <c r="AT1398" s="370">
        <f t="shared" si="2698"/>
        <v>8.6005072784527847E-2</v>
      </c>
      <c r="AU1398" s="370">
        <f t="shared" ref="AU1398:AV1398" si="2699">AU228*100/AU$5</f>
        <v>8.6915379577074681E-2</v>
      </c>
      <c r="AV1398" s="370">
        <f t="shared" si="2699"/>
        <v>7.5947107843653688E-2</v>
      </c>
      <c r="AW1398" s="370">
        <f t="shared" ref="AW1398:AX1398" si="2700">AW228*100/AW$5</f>
        <v>7.6493546437018112E-2</v>
      </c>
      <c r="AX1398" s="370">
        <f t="shared" si="2700"/>
        <v>9.4773230711854548E-2</v>
      </c>
      <c r="AY1398" s="370">
        <f t="shared" ref="AY1398:BA1398" si="2701">AY228*100/AY$5</f>
        <v>6.7409306383755932E-2</v>
      </c>
      <c r="AZ1398" s="370">
        <f t="shared" si="2701"/>
        <v>7.225789499614077E-2</v>
      </c>
      <c r="BA1398" s="370">
        <f t="shared" si="2701"/>
        <v>6.2862629050223606E-2</v>
      </c>
      <c r="BB1398" s="667"/>
    </row>
    <row r="1399" spans="1:54" s="325" customFormat="1" ht="13.8">
      <c r="A1399" s="329"/>
      <c r="B1399" s="329" t="s">
        <v>400</v>
      </c>
      <c r="C1399" s="370">
        <f t="shared" ref="C1399:AF1399" si="2702">C229*100/C$5</f>
        <v>1.1255710325650481</v>
      </c>
      <c r="D1399" s="370">
        <f t="shared" si="2702"/>
        <v>0.79844134331686345</v>
      </c>
      <c r="E1399" s="370">
        <f t="shared" si="2702"/>
        <v>0.84630558076098139</v>
      </c>
      <c r="F1399" s="370">
        <f t="shared" si="2702"/>
        <v>0.96461543752614387</v>
      </c>
      <c r="G1399" s="370">
        <f t="shared" si="2702"/>
        <v>0.89522393170104375</v>
      </c>
      <c r="H1399" s="370">
        <f t="shared" si="2702"/>
        <v>0.86434688657947112</v>
      </c>
      <c r="I1399" s="370">
        <f t="shared" si="2702"/>
        <v>0.8199136533158875</v>
      </c>
      <c r="J1399" s="370">
        <f t="shared" si="2702"/>
        <v>0.89638553513782426</v>
      </c>
      <c r="K1399" s="370">
        <f t="shared" si="2702"/>
        <v>0.82658441758697931</v>
      </c>
      <c r="L1399" s="370">
        <f t="shared" si="2702"/>
        <v>0.94611599831853777</v>
      </c>
      <c r="M1399" s="370">
        <f t="shared" si="2702"/>
        <v>0.94533971643637682</v>
      </c>
      <c r="N1399" s="370">
        <f t="shared" si="2702"/>
        <v>0.81806915239415201</v>
      </c>
      <c r="O1399" s="370">
        <f t="shared" si="2702"/>
        <v>0.89896850601957201</v>
      </c>
      <c r="P1399" s="370">
        <f t="shared" si="2702"/>
        <v>0.77381324559568965</v>
      </c>
      <c r="Q1399" s="370">
        <f t="shared" si="2702"/>
        <v>1.0074710655523795</v>
      </c>
      <c r="R1399" s="370">
        <f t="shared" si="2702"/>
        <v>0.83716996351466932</v>
      </c>
      <c r="S1399" s="370">
        <f t="shared" si="2702"/>
        <v>0.88337446813262899</v>
      </c>
      <c r="T1399" s="370">
        <f t="shared" si="2702"/>
        <v>0.84431707463420069</v>
      </c>
      <c r="U1399" s="370">
        <f t="shared" si="2702"/>
        <v>0.79548224858987249</v>
      </c>
      <c r="V1399" s="370">
        <f t="shared" si="2702"/>
        <v>0.91717555487376912</v>
      </c>
      <c r="W1399" s="370">
        <f t="shared" si="2702"/>
        <v>0.88571121846484169</v>
      </c>
      <c r="X1399" s="370">
        <f t="shared" si="2702"/>
        <v>0.86493690316106697</v>
      </c>
      <c r="Y1399" s="370">
        <f t="shared" si="2702"/>
        <v>0.84085329447125201</v>
      </c>
      <c r="Z1399" s="370">
        <f t="shared" si="2702"/>
        <v>0.83292374178112039</v>
      </c>
      <c r="AA1399" s="370">
        <f t="shared" si="2702"/>
        <v>0.88760075001131689</v>
      </c>
      <c r="AB1399" s="370">
        <f t="shared" si="2702"/>
        <v>0.75071412469677035</v>
      </c>
      <c r="AC1399" s="370">
        <f t="shared" si="2702"/>
        <v>0.73147739387081168</v>
      </c>
      <c r="AD1399" s="370">
        <f t="shared" si="2702"/>
        <v>0.79343882039288161</v>
      </c>
      <c r="AE1399" s="370">
        <f t="shared" si="2702"/>
        <v>0.83445978308303081</v>
      </c>
      <c r="AF1399" s="370">
        <f t="shared" si="2702"/>
        <v>0.88249569964236108</v>
      </c>
      <c r="AG1399" s="370">
        <f t="shared" ref="AG1399:AH1399" si="2703">AG229*100/AG$5</f>
        <v>0.90627045098479109</v>
      </c>
      <c r="AH1399" s="370">
        <f t="shared" si="2703"/>
        <v>0.93809998393544225</v>
      </c>
      <c r="AI1399" s="370">
        <f t="shared" ref="AI1399:AJ1399" si="2704">AI229*100/AI$5</f>
        <v>0.91131191511624887</v>
      </c>
      <c r="AJ1399" s="370">
        <f t="shared" si="2704"/>
        <v>0.84068091624061669</v>
      </c>
      <c r="AK1399" s="370">
        <f t="shared" ref="AK1399:AL1399" si="2705">AK229*100/AK$5</f>
        <v>0.93443193451727968</v>
      </c>
      <c r="AL1399" s="370">
        <f t="shared" si="2705"/>
        <v>0.9140780438624333</v>
      </c>
      <c r="AM1399" s="370">
        <f t="shared" ref="AM1399:AN1399" si="2706">AM229*100/AM$5</f>
        <v>0.97757235826814148</v>
      </c>
      <c r="AN1399" s="370">
        <f t="shared" si="2706"/>
        <v>0.8313962131001057</v>
      </c>
      <c r="AO1399" s="370">
        <f t="shared" ref="AO1399:AT1399" si="2707">AO229*100/AO$5</f>
        <v>0.87005606691079151</v>
      </c>
      <c r="AP1399" s="370">
        <f t="shared" si="2707"/>
        <v>0.93944908845447705</v>
      </c>
      <c r="AQ1399" s="370">
        <f t="shared" si="2707"/>
        <v>0.87098080232126573</v>
      </c>
      <c r="AR1399" s="370">
        <f t="shared" si="2707"/>
        <v>0.93153780697617505</v>
      </c>
      <c r="AS1399" s="370">
        <f t="shared" si="2707"/>
        <v>0.95319587439160158</v>
      </c>
      <c r="AT1399" s="370">
        <f t="shared" si="2707"/>
        <v>0.89037971828710216</v>
      </c>
      <c r="AU1399" s="370">
        <f t="shared" ref="AU1399:AV1399" si="2708">AU229*100/AU$5</f>
        <v>0.86225040452188961</v>
      </c>
      <c r="AV1399" s="370">
        <f t="shared" si="2708"/>
        <v>0.83430268408420061</v>
      </c>
      <c r="AW1399" s="370">
        <f t="shared" ref="AW1399:AX1399" si="2709">AW229*100/AW$5</f>
        <v>0.9124208550308095</v>
      </c>
      <c r="AX1399" s="370">
        <f t="shared" si="2709"/>
        <v>0.99202811981522143</v>
      </c>
      <c r="AY1399" s="370">
        <f t="shared" ref="AY1399:BA1399" si="2710">AY229*100/AY$5</f>
        <v>0.9648906756385176</v>
      </c>
      <c r="AZ1399" s="370">
        <f t="shared" si="2710"/>
        <v>0.91645444266760534</v>
      </c>
      <c r="BA1399" s="370">
        <f t="shared" si="2710"/>
        <v>0.86573789296936043</v>
      </c>
      <c r="BB1399" s="667"/>
    </row>
    <row r="1400" spans="1:54" s="325" customFormat="1" ht="13.8">
      <c r="A1400" s="327"/>
      <c r="B1400" s="327" t="s">
        <v>401</v>
      </c>
      <c r="C1400" s="370">
        <f t="shared" ref="C1400:AF1400" si="2711">C230*100/C$5</f>
        <v>0.97194276289087134</v>
      </c>
      <c r="D1400" s="370">
        <f t="shared" si="2711"/>
        <v>0.70860162563828388</v>
      </c>
      <c r="E1400" s="370">
        <f t="shared" si="2711"/>
        <v>0.75500661805593627</v>
      </c>
      <c r="F1400" s="370">
        <f t="shared" si="2711"/>
        <v>0.88315440165529469</v>
      </c>
      <c r="G1400" s="370">
        <f t="shared" si="2711"/>
        <v>0.7776774908734192</v>
      </c>
      <c r="H1400" s="370">
        <f t="shared" si="2711"/>
        <v>0.77043394518049435</v>
      </c>
      <c r="I1400" s="370">
        <f t="shared" si="2711"/>
        <v>0.73970350641884008</v>
      </c>
      <c r="J1400" s="370">
        <f t="shared" si="2711"/>
        <v>0.80188519247834167</v>
      </c>
      <c r="K1400" s="370">
        <f t="shared" si="2711"/>
        <v>0.74226629382021525</v>
      </c>
      <c r="L1400" s="370">
        <f t="shared" si="2711"/>
        <v>0.84655573410681806</v>
      </c>
      <c r="M1400" s="370">
        <f t="shared" si="2711"/>
        <v>0.86918155934464836</v>
      </c>
      <c r="N1400" s="370">
        <f t="shared" si="2711"/>
        <v>0.7319963686794605</v>
      </c>
      <c r="O1400" s="370">
        <f t="shared" si="2711"/>
        <v>0.80573227189123386</v>
      </c>
      <c r="P1400" s="370">
        <f t="shared" si="2711"/>
        <v>0.67963614175723963</v>
      </c>
      <c r="Q1400" s="370">
        <f t="shared" si="2711"/>
        <v>0.89062060622244887</v>
      </c>
      <c r="R1400" s="370">
        <f t="shared" si="2711"/>
        <v>0.74863234394537548</v>
      </c>
      <c r="S1400" s="370">
        <f t="shared" si="2711"/>
        <v>0.79014243590153366</v>
      </c>
      <c r="T1400" s="370">
        <f t="shared" si="2711"/>
        <v>0.76292629644611287</v>
      </c>
      <c r="U1400" s="370">
        <f t="shared" si="2711"/>
        <v>0.69775848998634127</v>
      </c>
      <c r="V1400" s="370">
        <f t="shared" si="2711"/>
        <v>0.81689690968617745</v>
      </c>
      <c r="W1400" s="370">
        <f t="shared" si="2711"/>
        <v>0.7766398282340311</v>
      </c>
      <c r="X1400" s="370">
        <f t="shared" si="2711"/>
        <v>0.76388765375058987</v>
      </c>
      <c r="Y1400" s="370">
        <f t="shared" si="2711"/>
        <v>0.75033650923072059</v>
      </c>
      <c r="Z1400" s="370">
        <f t="shared" si="2711"/>
        <v>0.73151505596720789</v>
      </c>
      <c r="AA1400" s="370">
        <f t="shared" si="2711"/>
        <v>0.77391574364606841</v>
      </c>
      <c r="AB1400" s="370">
        <f t="shared" si="2711"/>
        <v>0.65082919213907686</v>
      </c>
      <c r="AC1400" s="370">
        <f t="shared" si="2711"/>
        <v>0.64384044909596694</v>
      </c>
      <c r="AD1400" s="370">
        <f t="shared" si="2711"/>
        <v>0.70765839902212735</v>
      </c>
      <c r="AE1400" s="370">
        <f t="shared" si="2711"/>
        <v>0.75159723281656587</v>
      </c>
      <c r="AF1400" s="370">
        <f t="shared" si="2711"/>
        <v>0.79739043311857505</v>
      </c>
      <c r="AG1400" s="370">
        <f t="shared" ref="AG1400:AH1400" si="2712">AG230*100/AG$5</f>
        <v>0.81630937087143562</v>
      </c>
      <c r="AH1400" s="370">
        <f t="shared" si="2712"/>
        <v>0.86101350202678573</v>
      </c>
      <c r="AI1400" s="370">
        <f t="shared" ref="AI1400:AJ1400" si="2713">AI230*100/AI$5</f>
        <v>0.83271584918077812</v>
      </c>
      <c r="AJ1400" s="370">
        <f t="shared" si="2713"/>
        <v>0.76910524649299028</v>
      </c>
      <c r="AK1400" s="370">
        <f t="shared" ref="AK1400:AL1400" si="2714">AK230*100/AK$5</f>
        <v>0.84328019980896718</v>
      </c>
      <c r="AL1400" s="370">
        <f t="shared" si="2714"/>
        <v>0.83257772362462124</v>
      </c>
      <c r="AM1400" s="370">
        <f t="shared" ref="AM1400:AN1400" si="2715">AM230*100/AM$5</f>
        <v>0.87735987962634321</v>
      </c>
      <c r="AN1400" s="370">
        <f t="shared" si="2715"/>
        <v>0.74526719190803759</v>
      </c>
      <c r="AO1400" s="370">
        <f t="shared" ref="AO1400:AT1400" si="2716">AO230*100/AO$5</f>
        <v>0.78392132721540453</v>
      </c>
      <c r="AP1400" s="370">
        <f t="shared" si="2716"/>
        <v>0.86192562837051889</v>
      </c>
      <c r="AQ1400" s="370">
        <f t="shared" si="2716"/>
        <v>0.79365025810587397</v>
      </c>
      <c r="AR1400" s="370">
        <f t="shared" si="2716"/>
        <v>0.84804955168375284</v>
      </c>
      <c r="AS1400" s="370">
        <f t="shared" si="2716"/>
        <v>0.86228556100757936</v>
      </c>
      <c r="AT1400" s="370">
        <f t="shared" si="2716"/>
        <v>0.81356422862201694</v>
      </c>
      <c r="AU1400" s="370">
        <f t="shared" ref="AU1400:AV1400" si="2717">AU230*100/AU$5</f>
        <v>0.78658250141856279</v>
      </c>
      <c r="AV1400" s="370">
        <f t="shared" si="2717"/>
        <v>0.76585422989136864</v>
      </c>
      <c r="AW1400" s="370">
        <f t="shared" ref="AW1400:AX1400" si="2718">AW230*100/AW$5</f>
        <v>0.83847930299398654</v>
      </c>
      <c r="AX1400" s="370">
        <f t="shared" si="2718"/>
        <v>0.90886674439779214</v>
      </c>
      <c r="AY1400" s="370">
        <f t="shared" ref="AY1400:BA1400" si="2719">AY230*100/AY$5</f>
        <v>0.8772098339024369</v>
      </c>
      <c r="AZ1400" s="370">
        <f t="shared" si="2719"/>
        <v>0.83672907224519111</v>
      </c>
      <c r="BA1400" s="370">
        <f t="shared" si="2719"/>
        <v>0.80677170786853092</v>
      </c>
      <c r="BB1400" s="667"/>
    </row>
    <row r="1401" spans="1:54" s="325" customFormat="1" ht="13.8">
      <c r="A1401" s="329"/>
      <c r="B1401" s="329" t="s">
        <v>402</v>
      </c>
      <c r="C1401" s="370">
        <f t="shared" ref="C1401:AF1401" si="2720">C231*100/C$5</f>
        <v>0.15362826967417681</v>
      </c>
      <c r="D1401" s="370">
        <f t="shared" si="2720"/>
        <v>8.9839717678579581E-2</v>
      </c>
      <c r="E1401" s="370">
        <f t="shared" si="2720"/>
        <v>9.1261667377142669E-2</v>
      </c>
      <c r="F1401" s="370">
        <f t="shared" si="2720"/>
        <v>8.1461035870849269E-2</v>
      </c>
      <c r="G1401" s="370">
        <f t="shared" si="2720"/>
        <v>0.11758341674483991</v>
      </c>
      <c r="H1401" s="370">
        <f t="shared" si="2720"/>
        <v>9.3949173243652276E-2</v>
      </c>
      <c r="I1401" s="370">
        <f t="shared" si="2720"/>
        <v>8.0210146897047419E-2</v>
      </c>
      <c r="J1401" s="370">
        <f t="shared" si="2720"/>
        <v>9.4500342659482553E-2</v>
      </c>
      <c r="K1401" s="370">
        <f t="shared" si="2720"/>
        <v>8.4318123766764064E-2</v>
      </c>
      <c r="L1401" s="370">
        <f t="shared" si="2720"/>
        <v>9.9605416258981311E-2</v>
      </c>
      <c r="M1401" s="370">
        <f t="shared" si="2720"/>
        <v>7.6158157091728448E-2</v>
      </c>
      <c r="N1401" s="370">
        <f t="shared" si="2720"/>
        <v>8.6072783714691611E-2</v>
      </c>
      <c r="O1401" s="370">
        <f t="shared" si="2720"/>
        <v>9.3236234128338119E-2</v>
      </c>
      <c r="P1401" s="370">
        <f t="shared" si="2720"/>
        <v>9.4177103838450058E-2</v>
      </c>
      <c r="Q1401" s="370">
        <f t="shared" si="2720"/>
        <v>0.11689092001529415</v>
      </c>
      <c r="R1401" s="370">
        <f t="shared" si="2720"/>
        <v>8.8537619569293846E-2</v>
      </c>
      <c r="S1401" s="370">
        <f t="shared" si="2720"/>
        <v>9.3232032231095288E-2</v>
      </c>
      <c r="T1401" s="370">
        <f t="shared" si="2720"/>
        <v>8.1390778188087806E-2</v>
      </c>
      <c r="U1401" s="370">
        <f t="shared" si="2720"/>
        <v>9.7723758603531247E-2</v>
      </c>
      <c r="V1401" s="370">
        <f t="shared" si="2720"/>
        <v>0.10027864518759166</v>
      </c>
      <c r="W1401" s="370">
        <f t="shared" si="2720"/>
        <v>0.10907139023081051</v>
      </c>
      <c r="X1401" s="370">
        <f t="shared" si="2720"/>
        <v>0.1010492494104771</v>
      </c>
      <c r="Y1401" s="370">
        <f t="shared" si="2720"/>
        <v>9.0516785240531375E-2</v>
      </c>
      <c r="Z1401" s="370">
        <f t="shared" si="2720"/>
        <v>0.10140868581391251</v>
      </c>
      <c r="AA1401" s="370">
        <f t="shared" si="2720"/>
        <v>0.11372471471535864</v>
      </c>
      <c r="AB1401" s="370">
        <f t="shared" si="2720"/>
        <v>9.9926989371402042E-2</v>
      </c>
      <c r="AC1401" s="370">
        <f t="shared" si="2720"/>
        <v>8.7636944774844766E-2</v>
      </c>
      <c r="AD1401" s="370">
        <f t="shared" si="2720"/>
        <v>8.5780421370754298E-2</v>
      </c>
      <c r="AE1401" s="370">
        <f t="shared" si="2720"/>
        <v>8.2862550266464982E-2</v>
      </c>
      <c r="AF1401" s="370">
        <f t="shared" si="2720"/>
        <v>8.5105266523786027E-2</v>
      </c>
      <c r="AG1401" s="370">
        <f t="shared" ref="AG1401:AH1401" si="2721">AG231*100/AG$5</f>
        <v>8.9961080113355421E-2</v>
      </c>
      <c r="AH1401" s="370">
        <f t="shared" si="2721"/>
        <v>7.7086481908656607E-2</v>
      </c>
      <c r="AI1401" s="370">
        <f t="shared" ref="AI1401:AJ1401" si="2722">AI231*100/AI$5</f>
        <v>7.8596065935470749E-2</v>
      </c>
      <c r="AJ1401" s="370">
        <f t="shared" si="2722"/>
        <v>7.1575669747626414E-2</v>
      </c>
      <c r="AK1401" s="370">
        <f t="shared" ref="AK1401:AL1401" si="2723">AK231*100/AK$5</f>
        <v>9.1151734708312504E-2</v>
      </c>
      <c r="AL1401" s="370">
        <f t="shared" si="2723"/>
        <v>8.1500320237812091E-2</v>
      </c>
      <c r="AM1401" s="370">
        <f t="shared" ref="AM1401:AN1401" si="2724">AM231*100/AM$5</f>
        <v>0.10021247864179825</v>
      </c>
      <c r="AN1401" s="370">
        <f t="shared" si="2724"/>
        <v>8.6169859988271091E-2</v>
      </c>
      <c r="AO1401" s="370">
        <f t="shared" ref="AO1401:AT1401" si="2725">AO231*100/AO$5</f>
        <v>8.6134739695386944E-2</v>
      </c>
      <c r="AP1401" s="370">
        <f t="shared" si="2725"/>
        <v>7.752346008395819E-2</v>
      </c>
      <c r="AQ1401" s="370">
        <f t="shared" si="2725"/>
        <v>7.7364283545328788E-2</v>
      </c>
      <c r="AR1401" s="370">
        <f t="shared" si="2725"/>
        <v>8.3488255292422264E-2</v>
      </c>
      <c r="AS1401" s="370">
        <f t="shared" si="2725"/>
        <v>9.0910313384022293E-2</v>
      </c>
      <c r="AT1401" s="370">
        <f t="shared" si="2725"/>
        <v>7.681548966508514E-2</v>
      </c>
      <c r="AU1401" s="370">
        <f t="shared" ref="AU1401:AV1401" si="2726">AU231*100/AU$5</f>
        <v>7.5634228024064207E-2</v>
      </c>
      <c r="AV1401" s="370">
        <f t="shared" si="2726"/>
        <v>6.8448454192831909E-2</v>
      </c>
      <c r="AW1401" s="370">
        <f t="shared" ref="AW1401:AX1401" si="2727">AW231*100/AW$5</f>
        <v>7.3941552036822955E-2</v>
      </c>
      <c r="AX1401" s="370">
        <f t="shared" si="2727"/>
        <v>8.3161375417429129E-2</v>
      </c>
      <c r="AY1401" s="370">
        <f t="shared" ref="AY1401:BA1401" si="2728">AY231*100/AY$5</f>
        <v>8.7680841736080678E-2</v>
      </c>
      <c r="AZ1401" s="370">
        <f t="shared" si="2728"/>
        <v>7.9725370422414316E-2</v>
      </c>
      <c r="BA1401" s="370">
        <f t="shared" si="2728"/>
        <v>5.8966185100829578E-2</v>
      </c>
      <c r="BB1401" s="667"/>
    </row>
    <row r="1402" spans="1:54" s="325" customFormat="1" ht="27.6">
      <c r="A1402" s="327"/>
      <c r="B1402" s="327" t="s">
        <v>403</v>
      </c>
      <c r="C1402" s="370">
        <f t="shared" ref="C1402:AF1402" si="2729">C232*100/C$5</f>
        <v>9.3850551386454111</v>
      </c>
      <c r="D1402" s="370">
        <f t="shared" si="2729"/>
        <v>7.2020287332126296</v>
      </c>
      <c r="E1402" s="370">
        <f t="shared" si="2729"/>
        <v>7.627938825219549</v>
      </c>
      <c r="F1402" s="370">
        <f t="shared" si="2729"/>
        <v>8.2274046601951074</v>
      </c>
      <c r="G1402" s="370">
        <f t="shared" si="2729"/>
        <v>7.6051696769377131</v>
      </c>
      <c r="H1402" s="370">
        <f t="shared" si="2729"/>
        <v>7.4917672190936031</v>
      </c>
      <c r="I1402" s="370">
        <f t="shared" si="2729"/>
        <v>8.2554864662433296</v>
      </c>
      <c r="J1402" s="370">
        <f t="shared" si="2729"/>
        <v>8.180352317410275</v>
      </c>
      <c r="K1402" s="370">
        <f t="shared" si="2729"/>
        <v>8.4782677785097462</v>
      </c>
      <c r="L1402" s="370">
        <f t="shared" si="2729"/>
        <v>9.360786982122951</v>
      </c>
      <c r="M1402" s="370">
        <f t="shared" si="2729"/>
        <v>7.9776733214997453</v>
      </c>
      <c r="N1402" s="370">
        <f t="shared" si="2729"/>
        <v>8.4414427344927905</v>
      </c>
      <c r="O1402" s="370">
        <f t="shared" si="2729"/>
        <v>9.0199292955192902</v>
      </c>
      <c r="P1402" s="370">
        <f t="shared" si="2729"/>
        <v>7.5075624128139511</v>
      </c>
      <c r="Q1402" s="370">
        <f t="shared" si="2729"/>
        <v>8.811689901215237</v>
      </c>
      <c r="R1402" s="370">
        <f t="shared" si="2729"/>
        <v>9.0404958454755313</v>
      </c>
      <c r="S1402" s="370">
        <f t="shared" si="2729"/>
        <v>8.6916823240770089</v>
      </c>
      <c r="T1402" s="370">
        <f t="shared" si="2729"/>
        <v>7.959520129115</v>
      </c>
      <c r="U1402" s="370">
        <f t="shared" si="2729"/>
        <v>9.3369812417137261</v>
      </c>
      <c r="V1402" s="370">
        <f t="shared" si="2729"/>
        <v>8.815989106360087</v>
      </c>
      <c r="W1402" s="370">
        <f t="shared" si="2729"/>
        <v>8.8619645732689207</v>
      </c>
      <c r="X1402" s="370">
        <f t="shared" si="2729"/>
        <v>9.9456369101513733</v>
      </c>
      <c r="Y1402" s="370">
        <f t="shared" si="2729"/>
        <v>8.4812040997309097</v>
      </c>
      <c r="Z1402" s="370">
        <f t="shared" si="2729"/>
        <v>9.5775333623911507</v>
      </c>
      <c r="AA1402" s="370">
        <f t="shared" si="2729"/>
        <v>10.702432771777847</v>
      </c>
      <c r="AB1402" s="370">
        <f t="shared" si="2729"/>
        <v>9.2117459633870205</v>
      </c>
      <c r="AC1402" s="370">
        <f t="shared" si="2729"/>
        <v>10.806217480736644</v>
      </c>
      <c r="AD1402" s="370">
        <f t="shared" si="2729"/>
        <v>9.8893717295963697</v>
      </c>
      <c r="AE1402" s="370">
        <f t="shared" si="2729"/>
        <v>12.361854686208352</v>
      </c>
      <c r="AF1402" s="370">
        <f t="shared" si="2729"/>
        <v>9.7014674509250902</v>
      </c>
      <c r="AG1402" s="370">
        <f t="shared" ref="AG1402:AH1402" si="2730">AG232*100/AG$5</f>
        <v>10.744173085415776</v>
      </c>
      <c r="AH1402" s="370">
        <f t="shared" si="2730"/>
        <v>8.627447310590286</v>
      </c>
      <c r="AI1402" s="370">
        <f t="shared" ref="AI1402:AJ1402" si="2731">AI232*100/AI$5</f>
        <v>10.030349444737734</v>
      </c>
      <c r="AJ1402" s="370">
        <f t="shared" si="2731"/>
        <v>10.44122239860984</v>
      </c>
      <c r="AK1402" s="370">
        <f t="shared" ref="AK1402:AL1402" si="2732">AK232*100/AK$5</f>
        <v>7.9626242814347812</v>
      </c>
      <c r="AL1402" s="370">
        <f t="shared" si="2732"/>
        <v>9.8010223257301554</v>
      </c>
      <c r="AM1402" s="370">
        <f t="shared" ref="AM1402:AN1402" si="2733">AM232*100/AM$5</f>
        <v>9.7177917204910038</v>
      </c>
      <c r="AN1402" s="370">
        <f t="shared" si="2733"/>
        <v>9.570939439332335</v>
      </c>
      <c r="AO1402" s="370">
        <f t="shared" ref="AO1402:AT1402" si="2734">AO232*100/AO$5</f>
        <v>10.286279014502933</v>
      </c>
      <c r="AP1402" s="370">
        <f t="shared" si="2734"/>
        <v>11.991561655028271</v>
      </c>
      <c r="AQ1402" s="370">
        <f t="shared" si="2734"/>
        <v>9.9381558082256483</v>
      </c>
      <c r="AR1402" s="370">
        <f t="shared" si="2734"/>
        <v>10.555191426642493</v>
      </c>
      <c r="AS1402" s="370">
        <f t="shared" si="2734"/>
        <v>11.229104605957405</v>
      </c>
      <c r="AT1402" s="370">
        <f t="shared" si="2734"/>
        <v>14.693335532549806</v>
      </c>
      <c r="AU1402" s="370">
        <f t="shared" ref="AU1402:AV1402" si="2735">AU232*100/AU$5</f>
        <v>16.562515259020291</v>
      </c>
      <c r="AV1402" s="370">
        <f t="shared" si="2735"/>
        <v>12.151227393263483</v>
      </c>
      <c r="AW1402" s="370">
        <f t="shared" ref="AW1402:AX1402" si="2736">AW232*100/AW$5</f>
        <v>17.378617866347081</v>
      </c>
      <c r="AX1402" s="370">
        <f t="shared" si="2736"/>
        <v>13.301619307373324</v>
      </c>
      <c r="AY1402" s="370">
        <f t="shared" ref="AY1402:BA1402" si="2737">AY232*100/AY$5</f>
        <v>20.230848918569503</v>
      </c>
      <c r="AZ1402" s="370">
        <f t="shared" si="2737"/>
        <v>13.419549107016978</v>
      </c>
      <c r="BA1402" s="370">
        <f t="shared" si="2737"/>
        <v>17.373672091902048</v>
      </c>
      <c r="BB1402" s="667"/>
    </row>
    <row r="1403" spans="1:54" s="325" customFormat="1" ht="13.8">
      <c r="A1403" s="329"/>
      <c r="B1403" s="329" t="s">
        <v>404</v>
      </c>
      <c r="C1403" s="370">
        <f t="shared" ref="C1403:AF1403" si="2738">C233*100/C$5</f>
        <v>0.92099240926087445</v>
      </c>
      <c r="D1403" s="370">
        <f t="shared" si="2738"/>
        <v>0.66499470948667816</v>
      </c>
      <c r="E1403" s="370">
        <f t="shared" si="2738"/>
        <v>0.63886896696790108</v>
      </c>
      <c r="F1403" s="370">
        <f t="shared" si="2738"/>
        <v>0.69551808339018673</v>
      </c>
      <c r="G1403" s="370">
        <f t="shared" si="2738"/>
        <v>0.71293265982932652</v>
      </c>
      <c r="H1403" s="370">
        <f t="shared" si="2738"/>
        <v>0.82989040229304101</v>
      </c>
      <c r="I1403" s="370">
        <f t="shared" si="2738"/>
        <v>0.6147231901732797</v>
      </c>
      <c r="J1403" s="370">
        <f t="shared" si="2738"/>
        <v>0.65063358267175198</v>
      </c>
      <c r="K1403" s="370">
        <f t="shared" si="2738"/>
        <v>0.72205976346196321</v>
      </c>
      <c r="L1403" s="370">
        <f t="shared" si="2738"/>
        <v>0.79607574526840408</v>
      </c>
      <c r="M1403" s="370">
        <f t="shared" si="2738"/>
        <v>0.78430137867537564</v>
      </c>
      <c r="N1403" s="370">
        <f t="shared" si="2738"/>
        <v>0.69618084793911894</v>
      </c>
      <c r="O1403" s="370">
        <f t="shared" si="2738"/>
        <v>0.77359020070623719</v>
      </c>
      <c r="P1403" s="370">
        <f t="shared" si="2738"/>
        <v>0.70451718063763591</v>
      </c>
      <c r="Q1403" s="370">
        <f t="shared" si="2738"/>
        <v>0.77134250577070529</v>
      </c>
      <c r="R1403" s="370">
        <f t="shared" si="2738"/>
        <v>0.61928475525765525</v>
      </c>
      <c r="S1403" s="370">
        <f t="shared" si="2738"/>
        <v>0.61453811249228363</v>
      </c>
      <c r="T1403" s="370">
        <f t="shared" si="2738"/>
        <v>0.57377641373618371</v>
      </c>
      <c r="U1403" s="370">
        <f t="shared" si="2738"/>
        <v>0.70306003519892069</v>
      </c>
      <c r="V1403" s="370">
        <f t="shared" si="2738"/>
        <v>0.67042956749055427</v>
      </c>
      <c r="W1403" s="370">
        <f t="shared" si="2738"/>
        <v>0.67383789586688125</v>
      </c>
      <c r="X1403" s="370">
        <f t="shared" si="2738"/>
        <v>0.71048831646490596</v>
      </c>
      <c r="Y1403" s="370">
        <f t="shared" si="2738"/>
        <v>0.73420905784834811</v>
      </c>
      <c r="Z1403" s="370">
        <f t="shared" si="2738"/>
        <v>0.71259656314046982</v>
      </c>
      <c r="AA1403" s="370">
        <f t="shared" si="2738"/>
        <v>0.87187624336771286</v>
      </c>
      <c r="AB1403" s="370">
        <f t="shared" si="2738"/>
        <v>0.72131641191452711</v>
      </c>
      <c r="AC1403" s="370">
        <f t="shared" si="2738"/>
        <v>0.74994554017400161</v>
      </c>
      <c r="AD1403" s="370">
        <f t="shared" si="2738"/>
        <v>0.8190646685723636</v>
      </c>
      <c r="AE1403" s="370">
        <f t="shared" si="2738"/>
        <v>0.94747925578234349</v>
      </c>
      <c r="AF1403" s="370">
        <f t="shared" si="2738"/>
        <v>0.98342497044272781</v>
      </c>
      <c r="AG1403" s="370">
        <f t="shared" ref="AG1403:AH1403" si="2739">AG233*100/AG$5</f>
        <v>1.0501784153679419</v>
      </c>
      <c r="AH1403" s="370">
        <f t="shared" si="2739"/>
        <v>0.99857602512933541</v>
      </c>
      <c r="AI1403" s="370">
        <f t="shared" ref="AI1403:AJ1403" si="2740">AI233*100/AI$5</f>
        <v>0.88945337067435581</v>
      </c>
      <c r="AJ1403" s="370">
        <f t="shared" si="2740"/>
        <v>0.92594493752528284</v>
      </c>
      <c r="AK1403" s="370">
        <f t="shared" ref="AK1403:AL1403" si="2741">AK233*100/AK$5</f>
        <v>0.89924167524339937</v>
      </c>
      <c r="AL1403" s="370">
        <f t="shared" si="2741"/>
        <v>0.80570859414382867</v>
      </c>
      <c r="AM1403" s="370">
        <f t="shared" ref="AM1403:AN1403" si="2742">AM233*100/AM$5</f>
        <v>0.9657412033137619</v>
      </c>
      <c r="AN1403" s="370">
        <f t="shared" si="2742"/>
        <v>0.87578798457273632</v>
      </c>
      <c r="AO1403" s="370">
        <f t="shared" ref="AO1403:AT1403" si="2743">AO233*100/AO$5</f>
        <v>0.87915257237186795</v>
      </c>
      <c r="AP1403" s="370">
        <f t="shared" si="2743"/>
        <v>0.87468353592030701</v>
      </c>
      <c r="AQ1403" s="370">
        <f t="shared" si="2743"/>
        <v>0.92165727588650093</v>
      </c>
      <c r="AR1403" s="370">
        <f t="shared" si="2743"/>
        <v>1.0241444824621779</v>
      </c>
      <c r="AS1403" s="370">
        <f t="shared" si="2743"/>
        <v>1.0993105820454077</v>
      </c>
      <c r="AT1403" s="370">
        <f t="shared" si="2743"/>
        <v>1.0044921240560061</v>
      </c>
      <c r="AU1403" s="370">
        <f t="shared" ref="AU1403:AV1403" si="2744">AU233*100/AU$5</f>
        <v>1.0614384983608656</v>
      </c>
      <c r="AV1403" s="370">
        <f t="shared" si="2744"/>
        <v>1.1366037791974954</v>
      </c>
      <c r="AW1403" s="370">
        <f t="shared" ref="AW1403:AX1403" si="2745">AW233*100/AW$5</f>
        <v>1.1947973782731813</v>
      </c>
      <c r="AX1403" s="370">
        <f t="shared" si="2745"/>
        <v>1.2832807726118685</v>
      </c>
      <c r="AY1403" s="370">
        <f t="shared" ref="AY1403:BA1403" si="2746">AY233*100/AY$5</f>
        <v>1.3498778116719889</v>
      </c>
      <c r="AZ1403" s="370">
        <f t="shared" si="2746"/>
        <v>1.256518935627573</v>
      </c>
      <c r="BA1403" s="370">
        <f t="shared" si="2746"/>
        <v>1.2772543266113614</v>
      </c>
      <c r="BB1403" s="667"/>
    </row>
    <row r="1404" spans="1:54" s="325" customFormat="1" ht="27.6">
      <c r="A1404" s="327"/>
      <c r="B1404" s="327" t="s">
        <v>405</v>
      </c>
      <c r="C1404" s="370">
        <f t="shared" ref="C1404:AF1404" si="2747">C234*100/C$5</f>
        <v>0.96892028428570198</v>
      </c>
      <c r="D1404" s="370">
        <f t="shared" si="2747"/>
        <v>0.88733402036826114</v>
      </c>
      <c r="E1404" s="370">
        <f t="shared" si="2747"/>
        <v>0.91988926271239224</v>
      </c>
      <c r="F1404" s="370">
        <f t="shared" si="2747"/>
        <v>0.92710417014918933</v>
      </c>
      <c r="G1404" s="370">
        <f t="shared" si="2747"/>
        <v>0.8451955157086638</v>
      </c>
      <c r="H1404" s="370">
        <f t="shared" si="2747"/>
        <v>0.90789756387945963</v>
      </c>
      <c r="I1404" s="370">
        <f t="shared" si="2747"/>
        <v>0.9039591359726098</v>
      </c>
      <c r="J1404" s="370">
        <f t="shared" si="2747"/>
        <v>0.99201652643584171</v>
      </c>
      <c r="K1404" s="370">
        <f t="shared" si="2747"/>
        <v>0.91408065583727416</v>
      </c>
      <c r="L1404" s="370">
        <f t="shared" si="2747"/>
        <v>1.0080194551141242</v>
      </c>
      <c r="M1404" s="370">
        <f t="shared" si="2747"/>
        <v>0.98737561543449293</v>
      </c>
      <c r="N1404" s="370">
        <f t="shared" si="2747"/>
        <v>1.233013733874684</v>
      </c>
      <c r="O1404" s="370">
        <f t="shared" si="2747"/>
        <v>1.1013504919230932</v>
      </c>
      <c r="P1404" s="370">
        <f t="shared" si="2747"/>
        <v>1.0565601640337468</v>
      </c>
      <c r="Q1404" s="370">
        <f t="shared" si="2747"/>
        <v>1.2730550042787177</v>
      </c>
      <c r="R1404" s="370">
        <f t="shared" si="2747"/>
        <v>1.3209290750581475</v>
      </c>
      <c r="S1404" s="370">
        <f t="shared" si="2747"/>
        <v>1.1372305426751239</v>
      </c>
      <c r="T1404" s="370">
        <f t="shared" si="2747"/>
        <v>1.029385173081939</v>
      </c>
      <c r="U1404" s="370">
        <f t="shared" si="2747"/>
        <v>1.1762751259847515</v>
      </c>
      <c r="V1404" s="370">
        <f t="shared" si="2747"/>
        <v>1.5956744852629057</v>
      </c>
      <c r="W1404" s="370">
        <f t="shared" si="2747"/>
        <v>1.3532581857219539</v>
      </c>
      <c r="X1404" s="370">
        <f t="shared" si="2747"/>
        <v>1.3502462946195721</v>
      </c>
      <c r="Y1404" s="370">
        <f t="shared" si="2747"/>
        <v>1.2487255213208421</v>
      </c>
      <c r="Z1404" s="370">
        <f t="shared" si="2747"/>
        <v>1.2297020337379789</v>
      </c>
      <c r="AA1404" s="370">
        <f t="shared" si="2747"/>
        <v>1.1882723770450794</v>
      </c>
      <c r="AB1404" s="370">
        <f t="shared" si="2747"/>
        <v>1.0398547189427254</v>
      </c>
      <c r="AC1404" s="370">
        <f t="shared" si="2747"/>
        <v>1.0962136444515558</v>
      </c>
      <c r="AD1404" s="370">
        <f t="shared" si="2747"/>
        <v>0.91679579848378401</v>
      </c>
      <c r="AE1404" s="370">
        <f t="shared" si="2747"/>
        <v>1.0926266915963891</v>
      </c>
      <c r="AF1404" s="370">
        <f t="shared" si="2747"/>
        <v>0.98231811003996172</v>
      </c>
      <c r="AG1404" s="370">
        <f t="shared" ref="AG1404:AH1404" si="2748">AG234*100/AG$5</f>
        <v>0.87628342428033923</v>
      </c>
      <c r="AH1404" s="370">
        <f t="shared" si="2748"/>
        <v>0.96492623560623425</v>
      </c>
      <c r="AI1404" s="370">
        <f t="shared" ref="AI1404:AJ1404" si="2749">AI234*100/AI$5</f>
        <v>0.9793732673947062</v>
      </c>
      <c r="AJ1404" s="370">
        <f t="shared" si="2749"/>
        <v>0.96175078338796061</v>
      </c>
      <c r="AK1404" s="370">
        <f t="shared" ref="AK1404:AL1404" si="2750">AK234*100/AK$5</f>
        <v>0.9744934921402576</v>
      </c>
      <c r="AL1404" s="370">
        <f t="shared" si="2750"/>
        <v>0.95730406032322513</v>
      </c>
      <c r="AM1404" s="370">
        <f t="shared" ref="AM1404:AN1404" si="2751">AM234*100/AM$5</f>
        <v>0.97078520667989232</v>
      </c>
      <c r="AN1404" s="370">
        <f t="shared" si="2751"/>
        <v>1.004838580574128</v>
      </c>
      <c r="AO1404" s="370">
        <f t="shared" ref="AO1404:AT1404" si="2752">AO234*100/AO$5</f>
        <v>1.0807917767590633</v>
      </c>
      <c r="AP1404" s="370">
        <f t="shared" si="2752"/>
        <v>1.1782938494685424</v>
      </c>
      <c r="AQ1404" s="370">
        <f t="shared" si="2752"/>
        <v>1.1509835014676608</v>
      </c>
      <c r="AR1404" s="370">
        <f t="shared" si="2752"/>
        <v>1.1684708372861685</v>
      </c>
      <c r="AS1404" s="370">
        <f t="shared" si="2752"/>
        <v>1.2576339538165699</v>
      </c>
      <c r="AT1404" s="370">
        <f t="shared" si="2752"/>
        <v>0.96938320393300692</v>
      </c>
      <c r="AU1404" s="370">
        <f t="shared" ref="AU1404:AV1404" si="2753">AU234*100/AU$5</f>
        <v>1.2261433110348183</v>
      </c>
      <c r="AV1404" s="370">
        <f t="shared" si="2753"/>
        <v>1.1719899877480675</v>
      </c>
      <c r="AW1404" s="370">
        <f t="shared" ref="AW1404:AX1404" si="2754">AW234*100/AW$5</f>
        <v>1.1078638547444559</v>
      </c>
      <c r="AX1404" s="370">
        <f t="shared" si="2754"/>
        <v>1.500388314102052</v>
      </c>
      <c r="AY1404" s="370">
        <f t="shared" ref="AY1404:BA1404" si="2755">AY234*100/AY$5</f>
        <v>1.2764759297738966</v>
      </c>
      <c r="AZ1404" s="370">
        <f t="shared" si="2755"/>
        <v>1.2396319061366226</v>
      </c>
      <c r="BA1404" s="370">
        <f t="shared" si="2755"/>
        <v>1.3733925869894099</v>
      </c>
      <c r="BB1404" s="667"/>
    </row>
    <row r="1405" spans="1:54" s="325" customFormat="1" ht="13.8">
      <c r="A1405" s="329"/>
      <c r="B1405" s="329" t="s">
        <v>406</v>
      </c>
      <c r="C1405" s="370">
        <f t="shared" ref="C1405:AF1405" si="2756">C235*100/C$5</f>
        <v>7.234043471877996</v>
      </c>
      <c r="D1405" s="370">
        <f t="shared" si="2756"/>
        <v>5.458613033173112</v>
      </c>
      <c r="E1405" s="370">
        <f t="shared" si="2756"/>
        <v>5.8566345218235476</v>
      </c>
      <c r="F1405" s="370">
        <f t="shared" si="2756"/>
        <v>6.4253441798749256</v>
      </c>
      <c r="G1405" s="370">
        <f t="shared" si="2756"/>
        <v>5.9001731582203192</v>
      </c>
      <c r="H1405" s="370">
        <f t="shared" si="2756"/>
        <v>5.6463706742347748</v>
      </c>
      <c r="I1405" s="370">
        <f t="shared" si="2756"/>
        <v>6.6152534990985119</v>
      </c>
      <c r="J1405" s="370">
        <f t="shared" si="2756"/>
        <v>6.3799949594954244</v>
      </c>
      <c r="K1405" s="370">
        <f t="shared" si="2756"/>
        <v>6.7003285228712413</v>
      </c>
      <c r="L1405" s="370">
        <f t="shared" si="2756"/>
        <v>7.4321172833458027</v>
      </c>
      <c r="M1405" s="370">
        <f t="shared" si="2756"/>
        <v>6.0588706808964705</v>
      </c>
      <c r="N1405" s="370">
        <f t="shared" si="2756"/>
        <v>6.4108893402612228</v>
      </c>
      <c r="O1405" s="370">
        <f t="shared" si="2756"/>
        <v>7.0197314360358654</v>
      </c>
      <c r="P1405" s="370">
        <f t="shared" si="2756"/>
        <v>5.6156979088284569</v>
      </c>
      <c r="Q1405" s="370">
        <f t="shared" si="2756"/>
        <v>6.6292809933907471</v>
      </c>
      <c r="R1405" s="370">
        <f t="shared" si="2756"/>
        <v>6.9954726168587804</v>
      </c>
      <c r="S1405" s="370">
        <f t="shared" si="2756"/>
        <v>6.8130241413583992</v>
      </c>
      <c r="T1405" s="370">
        <f t="shared" si="2756"/>
        <v>6.2696206267253194</v>
      </c>
      <c r="U1405" s="370">
        <f t="shared" si="2756"/>
        <v>7.3624269889560887</v>
      </c>
      <c r="V1405" s="370">
        <f t="shared" si="2756"/>
        <v>6.440780542748711</v>
      </c>
      <c r="W1405" s="370">
        <f t="shared" si="2756"/>
        <v>6.7419431025228125</v>
      </c>
      <c r="X1405" s="370">
        <f t="shared" si="2756"/>
        <v>7.7709478651226211</v>
      </c>
      <c r="Y1405" s="370">
        <f t="shared" si="2756"/>
        <v>6.3749120897701586</v>
      </c>
      <c r="Z1405" s="370">
        <f t="shared" si="2756"/>
        <v>7.4998377090076138</v>
      </c>
      <c r="AA1405" s="370">
        <f t="shared" si="2756"/>
        <v>8.4778121652089737</v>
      </c>
      <c r="AB1405" s="370">
        <f t="shared" si="2756"/>
        <v>7.2724642264742592</v>
      </c>
      <c r="AC1405" s="370">
        <f t="shared" si="2756"/>
        <v>8.8264244859088823</v>
      </c>
      <c r="AD1405" s="370">
        <f t="shared" si="2756"/>
        <v>8.0031248295620436</v>
      </c>
      <c r="AE1405" s="370">
        <f t="shared" si="2756"/>
        <v>10.185470986084059</v>
      </c>
      <c r="AF1405" s="370">
        <f t="shared" si="2756"/>
        <v>7.6174132918356339</v>
      </c>
      <c r="AG1405" s="370">
        <f t="shared" ref="AG1405:AH1405" si="2757">AG235*100/AG$5</f>
        <v>8.6433697977066242</v>
      </c>
      <c r="AH1405" s="370">
        <f t="shared" si="2757"/>
        <v>6.5209236964703203</v>
      </c>
      <c r="AI1405" s="370">
        <f t="shared" ref="AI1405:AJ1405" si="2758">AI235*100/AI$5</f>
        <v>8.0257157489629023</v>
      </c>
      <c r="AJ1405" s="370">
        <f t="shared" si="2758"/>
        <v>8.4232351842506148</v>
      </c>
      <c r="AK1405" s="370">
        <f t="shared" ref="AK1405:AL1405" si="2759">AK235*100/AK$5</f>
        <v>5.9494530701065571</v>
      </c>
      <c r="AL1405" s="370">
        <f t="shared" si="2759"/>
        <v>7.8849124561550195</v>
      </c>
      <c r="AM1405" s="370">
        <f t="shared" ref="AM1405:AN1405" si="2760">AM235*100/AM$5</f>
        <v>7.558216514586257</v>
      </c>
      <c r="AN1405" s="370">
        <f t="shared" si="2760"/>
        <v>7.4792171366123075</v>
      </c>
      <c r="AO1405" s="370">
        <f t="shared" ref="AO1405:AT1405" si="2761">AO235*100/AO$5</f>
        <v>8.1166566887168781</v>
      </c>
      <c r="AP1405" s="370">
        <f t="shared" si="2761"/>
        <v>9.7703262922000036</v>
      </c>
      <c r="AQ1405" s="370">
        <f t="shared" si="2761"/>
        <v>7.5956678700361024</v>
      </c>
      <c r="AR1405" s="370">
        <f t="shared" si="2761"/>
        <v>8.2446202232699886</v>
      </c>
      <c r="AS1405" s="370">
        <f t="shared" si="2761"/>
        <v>8.6406201010523507</v>
      </c>
      <c r="AT1405" s="370">
        <f t="shared" si="2761"/>
        <v>12.548325257384066</v>
      </c>
      <c r="AU1405" s="370">
        <f t="shared" ref="AU1405:AV1405" si="2762">AU235*100/AU$5</f>
        <v>14.144610892877889</v>
      </c>
      <c r="AV1405" s="370">
        <f t="shared" si="2762"/>
        <v>9.65907154273334</v>
      </c>
      <c r="AW1405" s="370">
        <f t="shared" ref="AW1405:AX1405" si="2763">AW235*100/AW$5</f>
        <v>14.9333763747627</v>
      </c>
      <c r="AX1405" s="370">
        <f t="shared" si="2763"/>
        <v>10.370684573513632</v>
      </c>
      <c r="AY1405" s="370">
        <f t="shared" ref="AY1405:BA1405" si="2764">AY235*100/AY$5</f>
        <v>17.405937352067252</v>
      </c>
      <c r="AZ1405" s="370">
        <f t="shared" si="2764"/>
        <v>10.770175584825719</v>
      </c>
      <c r="BA1405" s="370">
        <f t="shared" si="2764"/>
        <v>14.588909577563133</v>
      </c>
      <c r="BB1405" s="667"/>
    </row>
    <row r="1406" spans="1:54" s="325" customFormat="1" ht="13.8">
      <c r="A1406" s="327"/>
      <c r="B1406" s="327" t="s">
        <v>407</v>
      </c>
      <c r="C1406" s="370">
        <f t="shared" ref="C1406:AF1406" si="2765">C236*100/C$5</f>
        <v>0.23109007849808721</v>
      </c>
      <c r="D1406" s="370">
        <f t="shared" si="2765"/>
        <v>0.17158654272487697</v>
      </c>
      <c r="E1406" s="370">
        <f t="shared" si="2765"/>
        <v>0.18878894984188646</v>
      </c>
      <c r="F1406" s="370">
        <f t="shared" si="2765"/>
        <v>0.15744334718877442</v>
      </c>
      <c r="G1406" s="370">
        <f t="shared" si="2765"/>
        <v>0.12386932267145086</v>
      </c>
      <c r="H1406" s="370">
        <f t="shared" si="2765"/>
        <v>8.7499904891407729E-2</v>
      </c>
      <c r="I1406" s="370">
        <f t="shared" si="2765"/>
        <v>0.10252147511438704</v>
      </c>
      <c r="J1406" s="370">
        <f t="shared" si="2765"/>
        <v>0.13571430916091648</v>
      </c>
      <c r="K1406" s="370">
        <f t="shared" si="2765"/>
        <v>0.11986592280477627</v>
      </c>
      <c r="L1406" s="370">
        <f t="shared" si="2765"/>
        <v>0.10082452153504319</v>
      </c>
      <c r="M1406" s="370">
        <f t="shared" si="2765"/>
        <v>0.1231294450410403</v>
      </c>
      <c r="N1406" s="370">
        <f t="shared" si="2765"/>
        <v>7.3230742158911608E-2</v>
      </c>
      <c r="O1406" s="370">
        <f t="shared" si="2765"/>
        <v>9.8687464794135288E-2</v>
      </c>
      <c r="P1406" s="370">
        <f t="shared" si="2765"/>
        <v>0.11453039734199787</v>
      </c>
      <c r="Q1406" s="370">
        <f t="shared" si="2765"/>
        <v>0.11167149160339628</v>
      </c>
      <c r="R1406" s="370">
        <f t="shared" si="2765"/>
        <v>8.1141356509451104E-2</v>
      </c>
      <c r="S1406" s="370">
        <f t="shared" si="2765"/>
        <v>0.10763466752825747</v>
      </c>
      <c r="T1406" s="370">
        <f t="shared" si="2765"/>
        <v>6.4451373499995301E-2</v>
      </c>
      <c r="U1406" s="370">
        <f t="shared" si="2765"/>
        <v>7.7895144619474291E-2</v>
      </c>
      <c r="V1406" s="370">
        <f t="shared" si="2765"/>
        <v>8.6619567364470421E-2</v>
      </c>
      <c r="W1406" s="370">
        <f t="shared" si="2765"/>
        <v>7.3043478260869571E-2</v>
      </c>
      <c r="X1406" s="370">
        <f t="shared" si="2765"/>
        <v>9.1453086552011814E-2</v>
      </c>
      <c r="Y1406" s="370">
        <f t="shared" si="2765"/>
        <v>0.10176304673719791</v>
      </c>
      <c r="Z1406" s="370">
        <f t="shared" si="2765"/>
        <v>0.11731320306776344</v>
      </c>
      <c r="AA1406" s="370">
        <f t="shared" si="2765"/>
        <v>0.14433985265025442</v>
      </c>
      <c r="AB1406" s="370">
        <f t="shared" si="2765"/>
        <v>0.15481113126099785</v>
      </c>
      <c r="AC1406" s="370">
        <f t="shared" si="2765"/>
        <v>0.11732477912444023</v>
      </c>
      <c r="AD1406" s="370">
        <f t="shared" si="2765"/>
        <v>0.12628450065287763</v>
      </c>
      <c r="AE1406" s="370">
        <f t="shared" si="2765"/>
        <v>0.11171858584926821</v>
      </c>
      <c r="AF1406" s="370">
        <f t="shared" si="2765"/>
        <v>9.7157746465015835E-2</v>
      </c>
      <c r="AG1406" s="370">
        <f t="shared" ref="AG1406:AH1406" si="2766">AG236*100/AG$5</f>
        <v>0.15272548960517948</v>
      </c>
      <c r="AH1406" s="370">
        <f t="shared" si="2766"/>
        <v>0.12329158108000618</v>
      </c>
      <c r="AI1406" s="370">
        <f t="shared" ref="AI1406:AJ1406" si="2767">AI236*100/AI$5</f>
        <v>0.11663151149862024</v>
      </c>
      <c r="AJ1406" s="370">
        <f t="shared" si="2767"/>
        <v>0.11152404304914514</v>
      </c>
      <c r="AK1406" s="370">
        <f t="shared" ref="AK1406:AL1406" si="2768">AK236*100/AK$5</f>
        <v>0.11882070933118634</v>
      </c>
      <c r="AL1406" s="370">
        <f t="shared" si="2768"/>
        <v>0.1317886154443107</v>
      </c>
      <c r="AM1406" s="370">
        <f t="shared" ref="AM1406:AN1406" si="2769">AM236*100/AM$5</f>
        <v>0.20157469334499389</v>
      </c>
      <c r="AN1406" s="370">
        <f t="shared" si="2769"/>
        <v>0.18822601169949832</v>
      </c>
      <c r="AO1406" s="370">
        <f t="shared" ref="AO1406:AT1406" si="2770">AO236*100/AO$5</f>
        <v>0.1866546508175925</v>
      </c>
      <c r="AP1406" s="370">
        <f t="shared" si="2770"/>
        <v>0.14514734163201523</v>
      </c>
      <c r="AQ1406" s="370">
        <f t="shared" si="2770"/>
        <v>0.24046020446033942</v>
      </c>
      <c r="AR1406" s="370">
        <f t="shared" si="2770"/>
        <v>8.7974518027663831E-2</v>
      </c>
      <c r="AS1406" s="370">
        <f t="shared" si="2770"/>
        <v>0.20372544731483705</v>
      </c>
      <c r="AT1406" s="370">
        <f t="shared" si="2770"/>
        <v>0.14595616265898737</v>
      </c>
      <c r="AU1406" s="370">
        <f t="shared" ref="AU1406:AV1406" si="2771">AU236*100/AU$5</f>
        <v>0.10446009587295066</v>
      </c>
      <c r="AV1406" s="370">
        <f t="shared" si="2771"/>
        <v>0.16242951420499088</v>
      </c>
      <c r="AW1406" s="370">
        <f t="shared" ref="AW1406:AX1406" si="2772">AW236*100/AW$5</f>
        <v>0.12133573375473279</v>
      </c>
      <c r="AX1406" s="370">
        <f t="shared" si="2772"/>
        <v>0.12103651518659911</v>
      </c>
      <c r="AY1406" s="370">
        <f t="shared" ref="AY1406:BA1406" si="2773">AY236*100/AY$5</f>
        <v>0.17177760720760604</v>
      </c>
      <c r="AZ1406" s="370">
        <f t="shared" si="2773"/>
        <v>0.12691609687143765</v>
      </c>
      <c r="BA1406" s="370">
        <f t="shared" si="2773"/>
        <v>0.11678941330983691</v>
      </c>
      <c r="BB1406" s="667"/>
    </row>
    <row r="1407" spans="1:54" s="325" customFormat="1" ht="27.6">
      <c r="A1407" s="329"/>
      <c r="B1407" s="329" t="s">
        <v>408</v>
      </c>
      <c r="C1407" s="370">
        <f t="shared" ref="C1407:AF1407" si="2774">C237*100/C$5</f>
        <v>3.0008894722752356E-2</v>
      </c>
      <c r="D1407" s="370">
        <f t="shared" si="2774"/>
        <v>1.9500427459701271E-2</v>
      </c>
      <c r="E1407" s="370">
        <f t="shared" si="2774"/>
        <v>2.3794419201723344E-2</v>
      </c>
      <c r="F1407" s="370">
        <f t="shared" si="2774"/>
        <v>2.1994879592030975E-2</v>
      </c>
      <c r="G1407" s="370">
        <f t="shared" si="2774"/>
        <v>2.2999020507952963E-2</v>
      </c>
      <c r="H1407" s="370">
        <f t="shared" si="2774"/>
        <v>2.0144905639595319E-2</v>
      </c>
      <c r="I1407" s="370">
        <f t="shared" si="2774"/>
        <v>1.899228765608249E-2</v>
      </c>
      <c r="J1407" s="370">
        <f t="shared" si="2774"/>
        <v>2.1992939646340401E-2</v>
      </c>
      <c r="K1407" s="370">
        <f t="shared" si="2774"/>
        <v>2.1932913534490978E-2</v>
      </c>
      <c r="L1407" s="370">
        <f t="shared" si="2774"/>
        <v>2.3749976859575778E-2</v>
      </c>
      <c r="M1407" s="370">
        <f t="shared" si="2774"/>
        <v>2.4038747908841664E-2</v>
      </c>
      <c r="N1407" s="370">
        <f t="shared" si="2774"/>
        <v>2.8128070258853787E-2</v>
      </c>
      <c r="O1407" s="370">
        <f t="shared" si="2774"/>
        <v>2.65697020599595E-2</v>
      </c>
      <c r="P1407" s="370">
        <f t="shared" si="2774"/>
        <v>1.6256761972113402E-2</v>
      </c>
      <c r="Q1407" s="370">
        <f t="shared" si="2774"/>
        <v>2.6339906171670643E-2</v>
      </c>
      <c r="R1407" s="370">
        <f t="shared" si="2774"/>
        <v>2.3668041791496734E-2</v>
      </c>
      <c r="S1407" s="370">
        <f t="shared" si="2774"/>
        <v>1.929336974298998E-2</v>
      </c>
      <c r="T1407" s="370">
        <f t="shared" si="2774"/>
        <v>2.2327359914184566E-2</v>
      </c>
      <c r="U1407" s="370">
        <f t="shared" si="2774"/>
        <v>1.7323946954491874E-2</v>
      </c>
      <c r="V1407" s="370">
        <f t="shared" si="2774"/>
        <v>2.2484943493445743E-2</v>
      </c>
      <c r="W1407" s="370">
        <f t="shared" si="2774"/>
        <v>1.9881910896403648E-2</v>
      </c>
      <c r="X1407" s="370">
        <f t="shared" si="2774"/>
        <v>2.2459984621321764E-2</v>
      </c>
      <c r="Y1407" s="370">
        <f t="shared" si="2774"/>
        <v>2.1594384054363178E-2</v>
      </c>
      <c r="Z1407" s="370">
        <f t="shared" si="2774"/>
        <v>1.808385343732322E-2</v>
      </c>
      <c r="AA1407" s="370">
        <f t="shared" si="2774"/>
        <v>2.0171841855936519E-2</v>
      </c>
      <c r="AB1407" s="370">
        <f t="shared" si="2774"/>
        <v>2.3299474794510406E-2</v>
      </c>
      <c r="AC1407" s="370">
        <f t="shared" si="2774"/>
        <v>1.6309031077764779E-2</v>
      </c>
      <c r="AD1407" s="370">
        <f t="shared" si="2774"/>
        <v>2.41019323253031E-2</v>
      </c>
      <c r="AE1407" s="370">
        <f t="shared" si="2774"/>
        <v>2.4559166896292905E-2</v>
      </c>
      <c r="AF1407" s="370">
        <f t="shared" si="2774"/>
        <v>2.1153332141750282E-2</v>
      </c>
      <c r="AG1407" s="370">
        <f t="shared" ref="AG1407:AH1407" si="2775">AG237*100/AG$5</f>
        <v>2.1615958455690448E-2</v>
      </c>
      <c r="AH1407" s="370">
        <f t="shared" si="2775"/>
        <v>1.9768763949260953E-2</v>
      </c>
      <c r="AI1407" s="370">
        <f t="shared" ref="AI1407:AJ1407" si="2776">AI237*100/AI$5</f>
        <v>1.913609035075467E-2</v>
      </c>
      <c r="AJ1407" s="370">
        <f t="shared" si="2776"/>
        <v>1.8731428419107063E-2</v>
      </c>
      <c r="AK1407" s="370">
        <f t="shared" ref="AK1407:AL1407" si="2777">AK237*100/AK$5</f>
        <v>2.061533461338064E-2</v>
      </c>
      <c r="AL1407" s="370">
        <f t="shared" si="2777"/>
        <v>2.1308599663770592E-2</v>
      </c>
      <c r="AM1407" s="370">
        <f t="shared" ref="AM1407:AN1407" si="2778">AM237*100/AM$5</f>
        <v>2.1474102566099624E-2</v>
      </c>
      <c r="AN1407" s="370">
        <f t="shared" si="2778"/>
        <v>2.2869725873664367E-2</v>
      </c>
      <c r="AO1407" s="370">
        <f t="shared" ref="AO1407:AT1407" si="2779">AO237*100/AO$5</f>
        <v>2.305858361063572E-2</v>
      </c>
      <c r="AP1407" s="370">
        <f t="shared" si="2779"/>
        <v>2.3110635807403003E-2</v>
      </c>
      <c r="AQ1407" s="370">
        <f t="shared" si="2779"/>
        <v>2.935321704510948E-2</v>
      </c>
      <c r="AR1407" s="370">
        <f t="shared" si="2779"/>
        <v>2.9944891915718082E-2</v>
      </c>
      <c r="AS1407" s="370">
        <f t="shared" si="2779"/>
        <v>2.781452172823726E-2</v>
      </c>
      <c r="AT1407" s="370">
        <f t="shared" si="2779"/>
        <v>2.517878451774044E-2</v>
      </c>
      <c r="AU1407" s="370">
        <f t="shared" ref="AU1407:AV1407" si="2780">AU237*100/AU$5</f>
        <v>2.5862460873767281E-2</v>
      </c>
      <c r="AV1407" s="370">
        <f t="shared" si="2780"/>
        <v>2.110158320747783E-2</v>
      </c>
      <c r="AW1407" s="370">
        <f t="shared" ref="AW1407:AX1407" si="2781">AW237*100/AW$5</f>
        <v>2.1244524812014127E-2</v>
      </c>
      <c r="AX1407" s="370">
        <f t="shared" si="2781"/>
        <v>2.6263284474744557E-2</v>
      </c>
      <c r="AY1407" s="370">
        <f t="shared" ref="AY1407:BA1407" si="2782">AY237*100/AY$5</f>
        <v>2.6780217848757143E-2</v>
      </c>
      <c r="AZ1407" s="370">
        <f t="shared" si="2782"/>
        <v>2.630658355562758E-2</v>
      </c>
      <c r="BA1407" s="370">
        <f t="shared" si="2782"/>
        <v>1.7326187428305433E-2</v>
      </c>
      <c r="BB1407" s="667"/>
    </row>
    <row r="1408" spans="1:54" s="325" customFormat="1" ht="13.8">
      <c r="A1408" s="327"/>
      <c r="B1408" s="327" t="s">
        <v>409</v>
      </c>
      <c r="C1408" s="370">
        <f t="shared" ref="C1408:AF1408" si="2783">C238*100/C$5</f>
        <v>0.225822330071935</v>
      </c>
      <c r="D1408" s="370">
        <f t="shared" si="2783"/>
        <v>0.18153046931028755</v>
      </c>
      <c r="E1408" s="370">
        <f t="shared" si="2783"/>
        <v>0.169022426053621</v>
      </c>
      <c r="F1408" s="370">
        <f t="shared" si="2783"/>
        <v>0.18983580622431098</v>
      </c>
      <c r="G1408" s="370">
        <f t="shared" si="2783"/>
        <v>0.23753329219146274</v>
      </c>
      <c r="H1408" s="370">
        <f t="shared" si="2783"/>
        <v>0.2147099115471976</v>
      </c>
      <c r="I1408" s="370">
        <f t="shared" si="2783"/>
        <v>0.16716900960198433</v>
      </c>
      <c r="J1408" s="370">
        <f t="shared" si="2783"/>
        <v>0.20603335997044267</v>
      </c>
      <c r="K1408" s="370">
        <f t="shared" si="2783"/>
        <v>0.17546330827592782</v>
      </c>
      <c r="L1408" s="370">
        <f t="shared" si="2783"/>
        <v>0.19307015409039169</v>
      </c>
      <c r="M1408" s="370">
        <f t="shared" si="2783"/>
        <v>0.18575782897345611</v>
      </c>
      <c r="N1408" s="370">
        <f t="shared" si="2783"/>
        <v>0.19711867246173051</v>
      </c>
      <c r="O1408" s="370">
        <f t="shared" si="2783"/>
        <v>0.20884270372965127</v>
      </c>
      <c r="P1408" s="370">
        <f t="shared" si="2783"/>
        <v>0.17373605831736047</v>
      </c>
      <c r="Q1408" s="370">
        <f t="shared" si="2783"/>
        <v>0.2050142927371047</v>
      </c>
      <c r="R1408" s="370">
        <f t="shared" si="2783"/>
        <v>0.20109134036819465</v>
      </c>
      <c r="S1408" s="370">
        <f t="shared" si="2783"/>
        <v>0.20602700224550177</v>
      </c>
      <c r="T1408" s="370">
        <f t="shared" si="2783"/>
        <v>0.2229470564008704</v>
      </c>
      <c r="U1408" s="370">
        <f t="shared" si="2783"/>
        <v>0.18342511546515008</v>
      </c>
      <c r="V1408" s="370">
        <f t="shared" si="2783"/>
        <v>0.21665398824058468</v>
      </c>
      <c r="W1408" s="370">
        <f t="shared" si="2783"/>
        <v>0.19860440150295222</v>
      </c>
      <c r="X1408" s="370">
        <f t="shared" si="2783"/>
        <v>0.18973103030939764</v>
      </c>
      <c r="Y1408" s="370">
        <f t="shared" si="2783"/>
        <v>0.17295032003033367</v>
      </c>
      <c r="Z1408" s="370">
        <f t="shared" si="2783"/>
        <v>0.19363633834426092</v>
      </c>
      <c r="AA1408" s="370">
        <f t="shared" si="2783"/>
        <v>0.1757094492372423</v>
      </c>
      <c r="AB1408" s="370">
        <f t="shared" si="2783"/>
        <v>0.19018091158984848</v>
      </c>
      <c r="AC1408" s="370">
        <f t="shared" si="2783"/>
        <v>0.18726469017660408</v>
      </c>
      <c r="AD1408" s="370">
        <f t="shared" si="2783"/>
        <v>0.20869626592492069</v>
      </c>
      <c r="AE1408" s="370">
        <f t="shared" si="2783"/>
        <v>0.22856187747143863</v>
      </c>
      <c r="AF1408" s="370">
        <f t="shared" si="2783"/>
        <v>0.22719334637515518</v>
      </c>
      <c r="AG1408" s="370">
        <f t="shared" ref="AG1408:AH1408" si="2784">AG238*100/AG$5</f>
        <v>0.19543654004774857</v>
      </c>
      <c r="AH1408" s="370">
        <f t="shared" si="2784"/>
        <v>0.2190550608815543</v>
      </c>
      <c r="AI1408" s="370">
        <f t="shared" ref="AI1408:AJ1408" si="2785">AI238*100/AI$5</f>
        <v>0.20323711628193261</v>
      </c>
      <c r="AJ1408" s="370">
        <f t="shared" si="2785"/>
        <v>0.20186716319360767</v>
      </c>
      <c r="AK1408" s="370">
        <f t="shared" ref="AK1408:AL1408" si="2786">AK238*100/AK$5</f>
        <v>0.19590413440730525</v>
      </c>
      <c r="AL1408" s="370">
        <f t="shared" si="2786"/>
        <v>0.19238621410718593</v>
      </c>
      <c r="AM1408" s="370">
        <f t="shared" ref="AM1408:AN1408" si="2787">AM238*100/AM$5</f>
        <v>0.21993338206730703</v>
      </c>
      <c r="AN1408" s="370">
        <f t="shared" si="2787"/>
        <v>0.16282428046124967</v>
      </c>
      <c r="AO1408" s="370">
        <f t="shared" ref="AO1408:AT1408" si="2788">AO238*100/AO$5</f>
        <v>0.18524433989339459</v>
      </c>
      <c r="AP1408" s="370">
        <f t="shared" si="2788"/>
        <v>0.19213548200664457</v>
      </c>
      <c r="AQ1408" s="370">
        <f t="shared" si="2788"/>
        <v>0.19882587131819562</v>
      </c>
      <c r="AR1408" s="370">
        <f t="shared" si="2788"/>
        <v>0.23565645148289222</v>
      </c>
      <c r="AS1408" s="370">
        <f t="shared" si="2788"/>
        <v>0.23150458161085008</v>
      </c>
      <c r="AT1408" s="370">
        <f t="shared" si="2788"/>
        <v>0.21139407322381012</v>
      </c>
      <c r="AU1408" s="370">
        <f t="shared" ref="AU1408:AV1408" si="2789">AU238*100/AU$5</f>
        <v>0.190701973864771</v>
      </c>
      <c r="AV1408" s="370">
        <f t="shared" si="2789"/>
        <v>0.19561570453569391</v>
      </c>
      <c r="AW1408" s="370">
        <f t="shared" ref="AW1408:AX1408" si="2790">AW238*100/AW$5</f>
        <v>0.17897103585784133</v>
      </c>
      <c r="AX1408" s="370">
        <f t="shared" si="2790"/>
        <v>0.21997635279821806</v>
      </c>
      <c r="AY1408" s="370">
        <f t="shared" ref="AY1408:BA1408" si="2791">AY238*100/AY$5</f>
        <v>0.18700276317943693</v>
      </c>
      <c r="AZ1408" s="370">
        <f t="shared" si="2791"/>
        <v>0.17423076482131197</v>
      </c>
      <c r="BA1408" s="370">
        <f t="shared" si="2791"/>
        <v>0.17895068244916959</v>
      </c>
      <c r="BB1408" s="667"/>
    </row>
    <row r="1409" spans="1:54" s="325" customFormat="1" ht="13.8">
      <c r="A1409" s="329"/>
      <c r="B1409" s="329" t="s">
        <v>410</v>
      </c>
      <c r="C1409" s="370">
        <f t="shared" ref="C1409:AF1409" si="2792">C239*100/C$5</f>
        <v>12.926320607259131</v>
      </c>
      <c r="D1409" s="370">
        <f t="shared" si="2792"/>
        <v>10.605047037786061</v>
      </c>
      <c r="E1409" s="370">
        <f t="shared" si="2792"/>
        <v>10.990075340291897</v>
      </c>
      <c r="F1409" s="370">
        <f t="shared" si="2792"/>
        <v>10.440689407505934</v>
      </c>
      <c r="G1409" s="370">
        <f t="shared" si="2792"/>
        <v>10.461337426320863</v>
      </c>
      <c r="H1409" s="370">
        <f t="shared" si="2792"/>
        <v>9.4804607096441558</v>
      </c>
      <c r="I1409" s="370">
        <f t="shared" si="2792"/>
        <v>9.0025287401253937</v>
      </c>
      <c r="J1409" s="370">
        <f t="shared" si="2792"/>
        <v>10.092206220099358</v>
      </c>
      <c r="K1409" s="370">
        <f t="shared" si="2792"/>
        <v>11.163970696999742</v>
      </c>
      <c r="L1409" s="370">
        <f t="shared" si="2792"/>
        <v>12.085577578215762</v>
      </c>
      <c r="M1409" s="370">
        <f t="shared" si="2792"/>
        <v>11.284511558170365</v>
      </c>
      <c r="N1409" s="370">
        <f t="shared" si="2792"/>
        <v>12.042591141835238</v>
      </c>
      <c r="O1409" s="370">
        <f t="shared" si="2792"/>
        <v>12.814753049155968</v>
      </c>
      <c r="P1409" s="370">
        <f t="shared" si="2792"/>
        <v>10.888839538859914</v>
      </c>
      <c r="Q1409" s="370">
        <f t="shared" si="2792"/>
        <v>12.110490039590781</v>
      </c>
      <c r="R1409" s="370">
        <f t="shared" si="2792"/>
        <v>11.126459565499999</v>
      </c>
      <c r="S1409" s="370">
        <f t="shared" si="2792"/>
        <v>10.546425970647121</v>
      </c>
      <c r="T1409" s="370">
        <f t="shared" si="2792"/>
        <v>10.408427415059089</v>
      </c>
      <c r="U1409" s="370">
        <f t="shared" si="2792"/>
        <v>10.895719023113069</v>
      </c>
      <c r="V1409" s="370">
        <f t="shared" si="2792"/>
        <v>11.845908790982486</v>
      </c>
      <c r="W1409" s="370">
        <f t="shared" si="2792"/>
        <v>11.707267847557702</v>
      </c>
      <c r="X1409" s="370">
        <f t="shared" si="2792"/>
        <v>12.198873857198341</v>
      </c>
      <c r="Y1409" s="370">
        <f t="shared" si="2792"/>
        <v>11.35149995060236</v>
      </c>
      <c r="Z1409" s="370">
        <f t="shared" si="2792"/>
        <v>11.653930687835594</v>
      </c>
      <c r="AA1409" s="370">
        <f t="shared" si="2792"/>
        <v>12.577937564178621</v>
      </c>
      <c r="AB1409" s="370">
        <f t="shared" si="2792"/>
        <v>11.887863076472746</v>
      </c>
      <c r="AC1409" s="370">
        <f t="shared" si="2792"/>
        <v>10.739631909409693</v>
      </c>
      <c r="AD1409" s="370">
        <f t="shared" si="2792"/>
        <v>11.071128371463313</v>
      </c>
      <c r="AE1409" s="370">
        <f t="shared" si="2792"/>
        <v>11.016106950244231</v>
      </c>
      <c r="AF1409" s="370">
        <f t="shared" si="2792"/>
        <v>10.586709804159499</v>
      </c>
      <c r="AG1409" s="370">
        <f t="shared" ref="AG1409:AH1409" si="2793">AG239*100/AG$5</f>
        <v>11.466131215936727</v>
      </c>
      <c r="AH1409" s="370">
        <f t="shared" si="2793"/>
        <v>10.892744902622265</v>
      </c>
      <c r="AI1409" s="370">
        <f t="shared" ref="AI1409:AJ1409" si="2794">AI239*100/AI$5</f>
        <v>11.854788244364324</v>
      </c>
      <c r="AJ1409" s="370">
        <f t="shared" si="2794"/>
        <v>12.339004273287218</v>
      </c>
      <c r="AK1409" s="370">
        <f t="shared" ref="AK1409:AL1409" si="2795">AK239*100/AK$5</f>
        <v>12.340089889094177</v>
      </c>
      <c r="AL1409" s="370">
        <f t="shared" si="2795"/>
        <v>11.560057374926638</v>
      </c>
      <c r="AM1409" s="370">
        <f t="shared" ref="AM1409:AN1409" si="2796">AM239*100/AM$5</f>
        <v>12.799603600676638</v>
      </c>
      <c r="AN1409" s="370">
        <f t="shared" si="2796"/>
        <v>12.744481453469092</v>
      </c>
      <c r="AO1409" s="370">
        <f t="shared" ref="AO1409:AT1409" si="2797">AO239*100/AO$5</f>
        <v>11.685095904668623</v>
      </c>
      <c r="AP1409" s="370">
        <f t="shared" si="2797"/>
        <v>10.762515036727786</v>
      </c>
      <c r="AQ1409" s="370">
        <f t="shared" si="2797"/>
        <v>10.391612402577685</v>
      </c>
      <c r="AR1409" s="370">
        <f t="shared" si="2797"/>
        <v>11.283534358024921</v>
      </c>
      <c r="AS1409" s="370">
        <f t="shared" si="2797"/>
        <v>11.503427980559561</v>
      </c>
      <c r="AT1409" s="370">
        <f t="shared" si="2797"/>
        <v>10.99478078804883</v>
      </c>
      <c r="AU1409" s="370">
        <f t="shared" ref="AU1409:AV1409" si="2798">AU239*100/AU$5</f>
        <v>11.797525218424983</v>
      </c>
      <c r="AV1409" s="370">
        <f t="shared" si="2798"/>
        <v>10.330789781751996</v>
      </c>
      <c r="AW1409" s="370">
        <f t="shared" ref="AW1409:AX1409" si="2799">AW239*100/AW$5</f>
        <v>11.358927075268589</v>
      </c>
      <c r="AX1409" s="370">
        <f t="shared" si="2799"/>
        <v>12.372226901116857</v>
      </c>
      <c r="AY1409" s="370">
        <f t="shared" ref="AY1409:BA1409" si="2800">AY239*100/AY$5</f>
        <v>10.67911363786895</v>
      </c>
      <c r="AZ1409" s="370">
        <f t="shared" si="2800"/>
        <v>10.660952137200763</v>
      </c>
      <c r="BA1409" s="370">
        <f t="shared" si="2800"/>
        <v>9.2742119831756753</v>
      </c>
      <c r="BB1409" s="667"/>
    </row>
    <row r="1410" spans="1:54" s="325" customFormat="1" ht="13.8">
      <c r="A1410" s="327"/>
      <c r="B1410" s="327" t="s">
        <v>411</v>
      </c>
      <c r="C1410" s="370">
        <f t="shared" ref="C1410:AF1410" si="2801">C240*100/C$5</f>
        <v>3.065656870957435E-3</v>
      </c>
      <c r="D1410" s="370">
        <f t="shared" si="2801"/>
        <v>1.4119514805258315E-2</v>
      </c>
      <c r="E1410" s="370">
        <f t="shared" si="2801"/>
        <v>3.6400240032730381E-2</v>
      </c>
      <c r="F1410" s="370">
        <f t="shared" si="2801"/>
        <v>1.9835382322995206E-2</v>
      </c>
      <c r="G1410" s="370">
        <f t="shared" si="2801"/>
        <v>2.7029395484427038E-2</v>
      </c>
      <c r="H1410" s="370">
        <f t="shared" si="2801"/>
        <v>4.510864662103628E-2</v>
      </c>
      <c r="I1410" s="370">
        <f t="shared" si="2801"/>
        <v>2.8469992369894531E-2</v>
      </c>
      <c r="J1410" s="370">
        <f t="shared" si="2801"/>
        <v>3.8150273416371575E-2</v>
      </c>
      <c r="K1410" s="370">
        <f t="shared" si="2801"/>
        <v>4.0452296697782109E-2</v>
      </c>
      <c r="L1410" s="370">
        <f t="shared" si="2801"/>
        <v>2.5736666939084021E-2</v>
      </c>
      <c r="M1410" s="370">
        <f t="shared" si="2801"/>
        <v>4.3567571431245775E-2</v>
      </c>
      <c r="N1410" s="370">
        <f t="shared" si="2801"/>
        <v>5.954441413406647E-2</v>
      </c>
      <c r="O1410" s="370">
        <f t="shared" si="2801"/>
        <v>3.4039907046422277E-2</v>
      </c>
      <c r="P1410" s="370">
        <f t="shared" si="2801"/>
        <v>4.419941915495023E-2</v>
      </c>
      <c r="Q1410" s="370">
        <f t="shared" si="2801"/>
        <v>3.1761638010386263E-2</v>
      </c>
      <c r="R1410" s="370">
        <f t="shared" si="2801"/>
        <v>1.7838046203150111E-3</v>
      </c>
      <c r="S1410" s="370">
        <f t="shared" si="2801"/>
        <v>2.1565443225697385E-3</v>
      </c>
      <c r="T1410" s="370">
        <f t="shared" si="2801"/>
        <v>2.20416350158312E-3</v>
      </c>
      <c r="U1410" s="370">
        <f t="shared" si="2801"/>
        <v>1.3316479707187728E-2</v>
      </c>
      <c r="V1410" s="370">
        <f t="shared" si="2801"/>
        <v>1.4709776117207496E-3</v>
      </c>
      <c r="W1410" s="370">
        <f t="shared" si="2801"/>
        <v>1.5029522275899088E-3</v>
      </c>
      <c r="X1410" s="370">
        <f t="shared" si="2801"/>
        <v>1.5717852957831068E-3</v>
      </c>
      <c r="Y1410" s="370">
        <f t="shared" si="2801"/>
        <v>2.7334663359953391E-3</v>
      </c>
      <c r="Z1410" s="370">
        <f t="shared" si="2801"/>
        <v>2.8285001530172211E-3</v>
      </c>
      <c r="AA1410" s="370">
        <f t="shared" si="2801"/>
        <v>2.0648342057257851E-3</v>
      </c>
      <c r="AB1410" s="370">
        <f t="shared" si="2801"/>
        <v>2.3551815676761427E-3</v>
      </c>
      <c r="AC1410" s="370">
        <f t="shared" si="2801"/>
        <v>1.9663370802978811E-3</v>
      </c>
      <c r="AD1410" s="370">
        <f t="shared" si="2801"/>
        <v>1.8447402445323504E-3</v>
      </c>
      <c r="AE1410" s="370">
        <f t="shared" si="2801"/>
        <v>2.4046696319002686E-3</v>
      </c>
      <c r="AF1410" s="370">
        <f t="shared" si="2801"/>
        <v>2.3777001244603027E-3</v>
      </c>
      <c r="AG1410" s="370">
        <f t="shared" ref="AG1410:AH1410" si="2802">AG240*100/AG$5</f>
        <v>1.8230326408413631E-3</v>
      </c>
      <c r="AH1410" s="370">
        <f t="shared" si="2802"/>
        <v>2.1055488229982078E-3</v>
      </c>
      <c r="AI1410" s="370">
        <f t="shared" ref="AI1410:AJ1410" si="2803">AI240*100/AI$5</f>
        <v>2.2489838144185903E-3</v>
      </c>
      <c r="AJ1410" s="370">
        <f t="shared" si="2803"/>
        <v>1.7650769087235504E-3</v>
      </c>
      <c r="AK1410" s="370">
        <f t="shared" ref="AK1410:AL1410" si="2804">AK240*100/AK$5</f>
        <v>2.3771935943595821E-3</v>
      </c>
      <c r="AL1410" s="370">
        <f t="shared" si="2804"/>
        <v>2.6382075774192162E-3</v>
      </c>
      <c r="AM1410" s="370">
        <f t="shared" ref="AM1410:AN1410" si="2805">AM240*100/AM$5</f>
        <v>1.9656777823890848E-3</v>
      </c>
      <c r="AN1410" s="370">
        <f t="shared" si="2805"/>
        <v>2.2869725873664371E-3</v>
      </c>
      <c r="AO1410" s="370">
        <f t="shared" ref="AO1410:AT1410" si="2806">AO240*100/AO$5</f>
        <v>2.1507241594018026E-3</v>
      </c>
      <c r="AP1410" s="370">
        <f t="shared" si="2806"/>
        <v>2.1960332667668009E-3</v>
      </c>
      <c r="AQ1410" s="370">
        <f t="shared" si="2806"/>
        <v>2.4629710853942442E-3</v>
      </c>
      <c r="AR1410" s="370">
        <f t="shared" si="2806"/>
        <v>2.516683973428194E-3</v>
      </c>
      <c r="AS1410" s="370">
        <f t="shared" si="2806"/>
        <v>2.1586333656774463E-3</v>
      </c>
      <c r="AT1410" s="370">
        <f t="shared" si="2806"/>
        <v>1.8513812145397384E-3</v>
      </c>
      <c r="AU1410" s="370">
        <f t="shared" ref="AU1410:AV1410" si="2807">AU240*100/AU$5</f>
        <v>2.761356499542861E-3</v>
      </c>
      <c r="AV1410" s="370">
        <f t="shared" si="2807"/>
        <v>2.6957969736425423E-3</v>
      </c>
      <c r="AW1410" s="370">
        <f t="shared" ref="AW1410:AX1410" si="2808">AW240*100/AW$5</f>
        <v>2.7177083222857386E-3</v>
      </c>
      <c r="AX1410" s="370">
        <f t="shared" si="2808"/>
        <v>2.5955911834598003E-3</v>
      </c>
      <c r="AY1410" s="370">
        <f t="shared" ref="AY1410:BA1410" si="2809">AY240*100/AY$5</f>
        <v>2.637880130712695E-3</v>
      </c>
      <c r="AZ1410" s="370">
        <f t="shared" si="2809"/>
        <v>2.60277151787128E-3</v>
      </c>
      <c r="BA1410" s="370">
        <f t="shared" si="2809"/>
        <v>2.182008611660654E-3</v>
      </c>
      <c r="BB1410" s="667"/>
    </row>
    <row r="1411" spans="1:54" s="325" customFormat="1" ht="13.8">
      <c r="A1411" s="329"/>
      <c r="B1411" s="329" t="s">
        <v>412</v>
      </c>
      <c r="C1411" s="370">
        <f t="shared" ref="C1411:AF1411" si="2810">C241*100/C$5</f>
        <v>4.7496092366946174E-4</v>
      </c>
      <c r="D1411" s="370">
        <f t="shared" si="2810"/>
        <v>1.1536676731125696E-2</v>
      </c>
      <c r="E1411" s="370">
        <f t="shared" si="2810"/>
        <v>3.3603090440051303E-2</v>
      </c>
      <c r="F1411" s="370">
        <f t="shared" si="2810"/>
        <v>1.7515922293290121E-2</v>
      </c>
      <c r="G1411" s="370">
        <f t="shared" si="2810"/>
        <v>2.4588984948213377E-2</v>
      </c>
      <c r="H1411" s="370">
        <f t="shared" si="2810"/>
        <v>4.3224590697908662E-2</v>
      </c>
      <c r="I1411" s="370">
        <f t="shared" si="2810"/>
        <v>2.6626080946973902E-2</v>
      </c>
      <c r="J1411" s="370">
        <f t="shared" si="2810"/>
        <v>3.6363119116751878E-2</v>
      </c>
      <c r="K1411" s="370">
        <f t="shared" si="2810"/>
        <v>3.8451261652595992E-2</v>
      </c>
      <c r="L1411" s="370">
        <f t="shared" si="2810"/>
        <v>2.3479064576006473E-2</v>
      </c>
      <c r="M1411" s="370">
        <f t="shared" si="2810"/>
        <v>4.1652980889833602E-2</v>
      </c>
      <c r="N1411" s="370">
        <f t="shared" si="2810"/>
        <v>5.6478321167461557E-2</v>
      </c>
      <c r="O1411" s="370">
        <f t="shared" si="2810"/>
        <v>3.2667004508369658E-2</v>
      </c>
      <c r="P1411" s="370">
        <f t="shared" si="2810"/>
        <v>4.221583546604514E-2</v>
      </c>
      <c r="Q1411" s="370">
        <f t="shared" si="2810"/>
        <v>2.9091232776392001E-2</v>
      </c>
      <c r="R1411" s="370">
        <f t="shared" si="2810"/>
        <v>3.0455200834646532E-4</v>
      </c>
      <c r="S1411" s="370">
        <f t="shared" si="2810"/>
        <v>0</v>
      </c>
      <c r="T1411" s="370">
        <f t="shared" si="2810"/>
        <v>0</v>
      </c>
      <c r="U1411" s="370">
        <f t="shared" si="2810"/>
        <v>9.3925013608690874E-3</v>
      </c>
      <c r="V1411" s="370">
        <f t="shared" si="2810"/>
        <v>0</v>
      </c>
      <c r="W1411" s="370">
        <f t="shared" si="2810"/>
        <v>0</v>
      </c>
      <c r="X1411" s="370">
        <f t="shared" si="2810"/>
        <v>0</v>
      </c>
      <c r="Y1411" s="370">
        <f t="shared" si="2810"/>
        <v>0</v>
      </c>
      <c r="Z1411" s="370">
        <f t="shared" si="2810"/>
        <v>0</v>
      </c>
      <c r="AA1411" s="370">
        <f t="shared" si="2810"/>
        <v>0</v>
      </c>
      <c r="AB1411" s="370">
        <f t="shared" si="2810"/>
        <v>0</v>
      </c>
      <c r="AC1411" s="370">
        <f t="shared" si="2810"/>
        <v>0</v>
      </c>
      <c r="AD1411" s="370">
        <f t="shared" si="2810"/>
        <v>0</v>
      </c>
      <c r="AE1411" s="370">
        <f t="shared" si="2810"/>
        <v>0</v>
      </c>
      <c r="AF1411" s="370">
        <f t="shared" si="2810"/>
        <v>0</v>
      </c>
      <c r="AG1411" s="370">
        <f t="shared" ref="AG1411:AH1411" si="2811">AG241*100/AG$5</f>
        <v>0</v>
      </c>
      <c r="AH1411" s="370">
        <f t="shared" si="2811"/>
        <v>0</v>
      </c>
      <c r="AI1411" s="370">
        <f t="shared" ref="AI1411:AJ1411" si="2812">AI241*100/AI$5</f>
        <v>0</v>
      </c>
      <c r="AJ1411" s="370">
        <f t="shared" si="2812"/>
        <v>0</v>
      </c>
      <c r="AK1411" s="370">
        <f t="shared" ref="AK1411:AL1411" si="2813">AK241*100/AK$5</f>
        <v>0</v>
      </c>
      <c r="AL1411" s="370">
        <f t="shared" si="2813"/>
        <v>0</v>
      </c>
      <c r="AM1411" s="370">
        <f t="shared" ref="AM1411:AN1411" si="2814">AM241*100/AM$5</f>
        <v>0</v>
      </c>
      <c r="AN1411" s="370">
        <f t="shared" si="2814"/>
        <v>0</v>
      </c>
      <c r="AO1411" s="370">
        <f t="shared" ref="AO1411:AT1411" si="2815">AO241*100/AO$5</f>
        <v>0</v>
      </c>
      <c r="AP1411" s="370">
        <f t="shared" si="2815"/>
        <v>0</v>
      </c>
      <c r="AQ1411" s="370">
        <f t="shared" si="2815"/>
        <v>0</v>
      </c>
      <c r="AR1411" s="370">
        <f t="shared" si="2815"/>
        <v>0</v>
      </c>
      <c r="AS1411" s="370">
        <f t="shared" si="2815"/>
        <v>0</v>
      </c>
      <c r="AT1411" s="370">
        <f t="shared" si="2815"/>
        <v>0</v>
      </c>
      <c r="AU1411" s="370">
        <f t="shared" ref="AU1411:AV1411" si="2816">AU241*100/AU$5</f>
        <v>0</v>
      </c>
      <c r="AV1411" s="370">
        <f t="shared" si="2816"/>
        <v>0</v>
      </c>
      <c r="AW1411" s="370">
        <f t="shared" ref="AW1411:AX1411" si="2817">AW241*100/AW$5</f>
        <v>0</v>
      </c>
      <c r="AX1411" s="370">
        <f t="shared" si="2817"/>
        <v>0</v>
      </c>
      <c r="AY1411" s="370">
        <f t="shared" ref="AY1411:BA1411" si="2818">AY241*100/AY$5</f>
        <v>0</v>
      </c>
      <c r="AZ1411" s="370">
        <f t="shared" si="2818"/>
        <v>0</v>
      </c>
      <c r="BA1411" s="370">
        <f t="shared" si="2818"/>
        <v>0</v>
      </c>
      <c r="BB1411" s="667"/>
    </row>
    <row r="1412" spans="1:54" s="325" customFormat="1" ht="13.8">
      <c r="A1412" s="327"/>
      <c r="B1412" s="327" t="s">
        <v>413</v>
      </c>
      <c r="C1412" s="370">
        <f t="shared" ref="C1412:AF1412" si="2819">C242*100/C$5</f>
        <v>4.3178265788132889E-5</v>
      </c>
      <c r="D1412" s="370">
        <f t="shared" si="2819"/>
        <v>4.304730123554364E-5</v>
      </c>
      <c r="E1412" s="370">
        <f t="shared" si="2819"/>
        <v>2.2377196741432611E-4</v>
      </c>
      <c r="F1412" s="370">
        <f t="shared" si="2819"/>
        <v>1.5996276066931618E-4</v>
      </c>
      <c r="G1412" s="370">
        <f t="shared" si="2819"/>
        <v>3.327832549382262E-4</v>
      </c>
      <c r="H1412" s="370">
        <f t="shared" si="2819"/>
        <v>2.5362291272871808E-4</v>
      </c>
      <c r="I1412" s="370">
        <f t="shared" si="2819"/>
        <v>2.2126937075047563E-4</v>
      </c>
      <c r="J1412" s="370">
        <f t="shared" si="2819"/>
        <v>1.0941761018079802E-4</v>
      </c>
      <c r="K1412" s="370">
        <f t="shared" si="2819"/>
        <v>3.9235981278159172E-5</v>
      </c>
      <c r="L1412" s="370">
        <f t="shared" si="2819"/>
        <v>9.0304094523101824E-5</v>
      </c>
      <c r="M1412" s="370">
        <f t="shared" si="2819"/>
        <v>8.5092912951651903E-5</v>
      </c>
      <c r="N1412" s="370">
        <f t="shared" si="2819"/>
        <v>3.9992516955716288E-4</v>
      </c>
      <c r="O1412" s="370">
        <f t="shared" si="2819"/>
        <v>4.0379486413312312E-5</v>
      </c>
      <c r="P1412" s="370">
        <f t="shared" si="2819"/>
        <v>4.3121384541414861E-5</v>
      </c>
      <c r="Q1412" s="370">
        <f t="shared" si="2819"/>
        <v>1.618427414541975E-4</v>
      </c>
      <c r="R1412" s="370">
        <f t="shared" si="2819"/>
        <v>1.7402971905512303E-4</v>
      </c>
      <c r="S1412" s="370">
        <f t="shared" si="2819"/>
        <v>2.6956804032121732E-4</v>
      </c>
      <c r="T1412" s="370">
        <f t="shared" si="2819"/>
        <v>3.6736058359718664E-4</v>
      </c>
      <c r="U1412" s="370">
        <f t="shared" si="2819"/>
        <v>3.7570005443476347E-4</v>
      </c>
      <c r="V1412" s="370">
        <f t="shared" si="2819"/>
        <v>4.2027931763449988E-5</v>
      </c>
      <c r="W1412" s="370">
        <f t="shared" si="2819"/>
        <v>1.7176596886741814E-4</v>
      </c>
      <c r="X1412" s="370">
        <f t="shared" si="2819"/>
        <v>1.6545108376664282E-4</v>
      </c>
      <c r="Y1412" s="370">
        <f t="shared" si="2819"/>
        <v>0</v>
      </c>
      <c r="Z1412" s="370">
        <f t="shared" si="2819"/>
        <v>2.3184427483747714E-4</v>
      </c>
      <c r="AA1412" s="370">
        <f t="shared" si="2819"/>
        <v>2.3825010066066754E-4</v>
      </c>
      <c r="AB1412" s="370">
        <f t="shared" si="2819"/>
        <v>0</v>
      </c>
      <c r="AC1412" s="370">
        <f t="shared" si="2819"/>
        <v>1.5422251610179458E-4</v>
      </c>
      <c r="AD1412" s="370">
        <f t="shared" si="2819"/>
        <v>1.6041219517672612E-4</v>
      </c>
      <c r="AE1412" s="370">
        <f t="shared" si="2819"/>
        <v>3.5478732273938385E-4</v>
      </c>
      <c r="AF1412" s="370">
        <f t="shared" si="2819"/>
        <v>3.689534675886677E-4</v>
      </c>
      <c r="AG1412" s="370">
        <f t="shared" ref="AG1412:AH1412" si="2820">AG242*100/AG$5</f>
        <v>1.4881899108909087E-4</v>
      </c>
      <c r="AH1412" s="370">
        <f t="shared" si="2820"/>
        <v>1.1697493461101156E-4</v>
      </c>
      <c r="AI1412" s="370">
        <f t="shared" ref="AI1412:AJ1412" si="2821">AI242*100/AI$5</f>
        <v>4.7347027671970323E-4</v>
      </c>
      <c r="AJ1412" s="370">
        <f t="shared" si="2821"/>
        <v>1.0806593318715615E-4</v>
      </c>
      <c r="AK1412" s="370">
        <f t="shared" ref="AK1412:AL1412" si="2822">AK242*100/AK$5</f>
        <v>1.5588154717112015E-4</v>
      </c>
      <c r="AL1412" s="370">
        <f t="shared" si="2822"/>
        <v>2.0293904441686278E-4</v>
      </c>
      <c r="AM1412" s="370">
        <f t="shared" ref="AM1412:AN1412" si="2823">AM242*100/AM$5</f>
        <v>3.7088260045077073E-5</v>
      </c>
      <c r="AN1412" s="370">
        <f t="shared" si="2823"/>
        <v>4.0838796202972081E-5</v>
      </c>
      <c r="AO1412" s="370">
        <f t="shared" ref="AO1412:AT1412" si="2824">AO242*100/AO$5</f>
        <v>1.0577331931484275E-4</v>
      </c>
      <c r="AP1412" s="370">
        <f t="shared" si="2824"/>
        <v>2.0914602540636202E-4</v>
      </c>
      <c r="AQ1412" s="370">
        <f t="shared" si="2824"/>
        <v>5.0608994905361178E-4</v>
      </c>
      <c r="AR1412" s="370">
        <f t="shared" si="2824"/>
        <v>3.282631269688949E-4</v>
      </c>
      <c r="AS1412" s="370">
        <f t="shared" si="2824"/>
        <v>1.4154972889688175E-4</v>
      </c>
      <c r="AT1412" s="370">
        <f t="shared" si="2824"/>
        <v>3.3661476627995239E-5</v>
      </c>
      <c r="AU1412" s="370">
        <f t="shared" ref="AU1412:AV1412" si="2825">AU242*100/AU$5</f>
        <v>1.0102523778815344E-4</v>
      </c>
      <c r="AV1412" s="370">
        <f t="shared" si="2825"/>
        <v>6.1972344221667645E-5</v>
      </c>
      <c r="AW1412" s="370">
        <f t="shared" ref="AW1412:AX1412" si="2826">AW242*100/AW$5</f>
        <v>6.6285568836237519E-5</v>
      </c>
      <c r="AX1412" s="370">
        <f t="shared" si="2826"/>
        <v>3.4152515571839474E-5</v>
      </c>
      <c r="AY1412" s="370">
        <f t="shared" ref="AY1412:BA1412" si="2827">AY242*100/AY$5</f>
        <v>5.7345220232884678E-5</v>
      </c>
      <c r="AZ1412" s="370">
        <f t="shared" si="2827"/>
        <v>6.1970750425506665E-5</v>
      </c>
      <c r="BA1412" s="370">
        <f t="shared" si="2827"/>
        <v>7.7928878987880505E-5</v>
      </c>
      <c r="BB1412" s="667"/>
    </row>
    <row r="1413" spans="1:54" s="325" customFormat="1" ht="13.8">
      <c r="A1413" s="329"/>
      <c r="B1413" s="329" t="s">
        <v>414</v>
      </c>
      <c r="C1413" s="370">
        <f t="shared" ref="C1413:AF1413" si="2828">C243*100/C$5</f>
        <v>2.3316263525591757E-3</v>
      </c>
      <c r="D1413" s="370">
        <f t="shared" si="2828"/>
        <v>2.2384596642482696E-3</v>
      </c>
      <c r="E1413" s="370">
        <f t="shared" si="2828"/>
        <v>2.3123103299480365E-3</v>
      </c>
      <c r="F1413" s="370">
        <f t="shared" si="2828"/>
        <v>1.719599677195149E-3</v>
      </c>
      <c r="G1413" s="370">
        <f t="shared" si="2828"/>
        <v>1.8857717779832816E-3</v>
      </c>
      <c r="H1413" s="370">
        <f t="shared" si="2828"/>
        <v>1.3768100976701838E-3</v>
      </c>
      <c r="I1413" s="370">
        <f t="shared" si="2828"/>
        <v>1.3644944529612663E-3</v>
      </c>
      <c r="J1413" s="370">
        <f t="shared" si="2828"/>
        <v>1.3130113221695762E-3</v>
      </c>
      <c r="K1413" s="370">
        <f t="shared" si="2828"/>
        <v>1.6479112136826852E-3</v>
      </c>
      <c r="L1413" s="370">
        <f t="shared" si="2828"/>
        <v>1.8512339377235872E-3</v>
      </c>
      <c r="M1413" s="370">
        <f t="shared" si="2828"/>
        <v>1.4891259766539084E-3</v>
      </c>
      <c r="N1413" s="370">
        <f t="shared" si="2828"/>
        <v>2.3106787574413857E-3</v>
      </c>
      <c r="O1413" s="370">
        <f t="shared" si="2828"/>
        <v>1.0902461331594323E-3</v>
      </c>
      <c r="P1413" s="370">
        <f t="shared" si="2828"/>
        <v>1.2505201517010308E-3</v>
      </c>
      <c r="Q1413" s="370">
        <f t="shared" si="2828"/>
        <v>1.9016522120868207E-3</v>
      </c>
      <c r="R1413" s="370">
        <f t="shared" si="2828"/>
        <v>1.0441783143307381E-3</v>
      </c>
      <c r="S1413" s="370">
        <f t="shared" si="2828"/>
        <v>1.7329374020649681E-3</v>
      </c>
      <c r="T1413" s="370">
        <f t="shared" si="2828"/>
        <v>1.5102601770106564E-3</v>
      </c>
      <c r="U1413" s="370">
        <f t="shared" si="2828"/>
        <v>1.001866811826036E-3</v>
      </c>
      <c r="V1413" s="370">
        <f t="shared" si="2828"/>
        <v>1.1767820893765998E-3</v>
      </c>
      <c r="W1413" s="370">
        <f t="shared" si="2828"/>
        <v>1.0305958132045088E-3</v>
      </c>
      <c r="X1413" s="370">
        <f t="shared" si="2828"/>
        <v>1.1581575863664998E-3</v>
      </c>
      <c r="Y1413" s="370">
        <f t="shared" si="2828"/>
        <v>2.2258225878819186E-3</v>
      </c>
      <c r="Z1413" s="370">
        <f t="shared" si="2828"/>
        <v>2.1793361834722851E-3</v>
      </c>
      <c r="AA1413" s="370">
        <f t="shared" si="2828"/>
        <v>1.5883340044044502E-3</v>
      </c>
      <c r="AB1413" s="370">
        <f t="shared" si="2828"/>
        <v>2.1028406854251272E-3</v>
      </c>
      <c r="AC1413" s="370">
        <f t="shared" si="2828"/>
        <v>1.6578920480942918E-3</v>
      </c>
      <c r="AD1413" s="370">
        <f t="shared" si="2828"/>
        <v>1.4036067077963536E-3</v>
      </c>
      <c r="AE1413" s="370">
        <f t="shared" si="2828"/>
        <v>1.8133574273346287E-3</v>
      </c>
      <c r="AF1413" s="370">
        <f t="shared" si="2828"/>
        <v>1.8037725082112644E-3</v>
      </c>
      <c r="AG1413" s="370">
        <f t="shared" ref="AG1413:AH1413" si="2829">AG243*100/AG$5</f>
        <v>1.4137804153463631E-3</v>
      </c>
      <c r="AH1413" s="370">
        <f t="shared" si="2829"/>
        <v>1.5986574396838246E-3</v>
      </c>
      <c r="AI1413" s="370">
        <f t="shared" ref="AI1413:AJ1413" si="2830">AI243*100/AI$5</f>
        <v>1.4598666865524184E-3</v>
      </c>
      <c r="AJ1413" s="370">
        <f t="shared" si="2830"/>
        <v>1.4769010868911339E-3</v>
      </c>
      <c r="AK1413" s="370">
        <f t="shared" ref="AK1413:AL1413" si="2831">AK243*100/AK$5</f>
        <v>1.8316081792606616E-3</v>
      </c>
      <c r="AL1413" s="370">
        <f t="shared" si="2831"/>
        <v>2.0699782530520005E-3</v>
      </c>
      <c r="AM1413" s="370">
        <f t="shared" ref="AM1413:AN1413" si="2832">AM243*100/AM$5</f>
        <v>1.7431482221186225E-3</v>
      </c>
      <c r="AN1413" s="370">
        <f t="shared" si="2832"/>
        <v>2.0827786063515761E-3</v>
      </c>
      <c r="AO1413" s="370">
        <f t="shared" ref="AO1413:AT1413" si="2833">AO243*100/AO$5</f>
        <v>1.7628886552473791E-3</v>
      </c>
      <c r="AP1413" s="370">
        <f t="shared" si="2833"/>
        <v>1.7428835450530168E-3</v>
      </c>
      <c r="AQ1413" s="370">
        <f t="shared" si="2833"/>
        <v>1.7544451567191876E-3</v>
      </c>
      <c r="AR1413" s="370">
        <f t="shared" si="2833"/>
        <v>1.8601577194904044E-3</v>
      </c>
      <c r="AS1413" s="370">
        <f t="shared" si="2833"/>
        <v>1.6985967467625807E-3</v>
      </c>
      <c r="AT1413" s="370">
        <f t="shared" si="2833"/>
        <v>1.6494123547717667E-3</v>
      </c>
      <c r="AU1413" s="370">
        <f t="shared" ref="AU1413:AV1413" si="2834">AU243*100/AU$5</f>
        <v>2.4919558654411182E-3</v>
      </c>
      <c r="AV1413" s="370">
        <f t="shared" si="2834"/>
        <v>2.4479075967558717E-3</v>
      </c>
      <c r="AW1413" s="370">
        <f t="shared" ref="AW1413:AX1413" si="2835">AW243*100/AW$5</f>
        <v>2.4194232625226698E-3</v>
      </c>
      <c r="AX1413" s="370">
        <f t="shared" si="2835"/>
        <v>2.2882185433132449E-3</v>
      </c>
      <c r="AY1413" s="370">
        <f t="shared" ref="AY1413:BA1413" si="2836">AY243*100/AY$5</f>
        <v>2.4084992497811564E-3</v>
      </c>
      <c r="AZ1413" s="370">
        <f t="shared" si="2836"/>
        <v>2.3858738913820066E-3</v>
      </c>
      <c r="BA1413" s="370">
        <f t="shared" si="2836"/>
        <v>1.9482219746970125E-3</v>
      </c>
      <c r="BB1413" s="667"/>
    </row>
    <row r="1414" spans="1:54" s="325" customFormat="1" ht="13.8">
      <c r="A1414" s="327"/>
      <c r="B1414" s="327" t="s">
        <v>415</v>
      </c>
      <c r="C1414" s="370">
        <f t="shared" ref="C1414:AF1414" si="2837">C244*100/C$5</f>
        <v>2.1589132894066443E-4</v>
      </c>
      <c r="D1414" s="370">
        <f t="shared" si="2837"/>
        <v>3.0133110864880556E-4</v>
      </c>
      <c r="E1414" s="370">
        <f t="shared" si="2837"/>
        <v>2.6106729531671382E-4</v>
      </c>
      <c r="F1414" s="370">
        <f t="shared" si="2837"/>
        <v>4.398975918406195E-4</v>
      </c>
      <c r="G1414" s="370">
        <f t="shared" si="2837"/>
        <v>2.2185550329215079E-4</v>
      </c>
      <c r="H1414" s="370">
        <f t="shared" si="2837"/>
        <v>2.5362291272871808E-4</v>
      </c>
      <c r="I1414" s="370">
        <f t="shared" si="2837"/>
        <v>2.5814759920888826E-4</v>
      </c>
      <c r="J1414" s="370">
        <f t="shared" si="2837"/>
        <v>3.647253672693267E-4</v>
      </c>
      <c r="K1414" s="370">
        <f t="shared" si="2837"/>
        <v>3.1388785022527338E-4</v>
      </c>
      <c r="L1414" s="370">
        <f t="shared" si="2837"/>
        <v>2.7091228356930546E-4</v>
      </c>
      <c r="M1414" s="370">
        <f t="shared" si="2837"/>
        <v>3.4037165180660761E-4</v>
      </c>
      <c r="N1414" s="370">
        <f t="shared" si="2837"/>
        <v>3.5548903960636703E-4</v>
      </c>
      <c r="O1414" s="370">
        <f t="shared" si="2837"/>
        <v>2.0189743206656155E-4</v>
      </c>
      <c r="P1414" s="370">
        <f t="shared" si="2837"/>
        <v>6.8994215266263777E-4</v>
      </c>
      <c r="Q1414" s="370">
        <f t="shared" si="2837"/>
        <v>6.069102804532406E-4</v>
      </c>
      <c r="R1414" s="370">
        <f t="shared" si="2837"/>
        <v>2.1753714881890378E-4</v>
      </c>
      <c r="S1414" s="370">
        <f t="shared" si="2837"/>
        <v>1.925486002294409E-4</v>
      </c>
      <c r="T1414" s="370">
        <f t="shared" si="2837"/>
        <v>3.2654274097527705E-4</v>
      </c>
      <c r="U1414" s="370">
        <f t="shared" si="2837"/>
        <v>2.5464114800578413E-3</v>
      </c>
      <c r="V1414" s="370">
        <f t="shared" si="2837"/>
        <v>2.5216759058069993E-4</v>
      </c>
      <c r="W1414" s="370">
        <f t="shared" si="2837"/>
        <v>3.0059044551798177E-4</v>
      </c>
      <c r="X1414" s="370">
        <f t="shared" si="2837"/>
        <v>2.0681385470830351E-4</v>
      </c>
      <c r="Y1414" s="370">
        <f t="shared" si="2837"/>
        <v>5.0764374811342018E-4</v>
      </c>
      <c r="Z1414" s="370">
        <f t="shared" si="2837"/>
        <v>4.1731969470745886E-4</v>
      </c>
      <c r="AA1414" s="370">
        <f t="shared" si="2837"/>
        <v>2.3825010066066754E-4</v>
      </c>
      <c r="AB1414" s="370">
        <f t="shared" si="2837"/>
        <v>2.5234088225101523E-4</v>
      </c>
      <c r="AC1414" s="370">
        <f t="shared" si="2837"/>
        <v>1.9277814512724321E-4</v>
      </c>
      <c r="AD1414" s="370">
        <f t="shared" si="2837"/>
        <v>2.406182927650892E-4</v>
      </c>
      <c r="AE1414" s="370">
        <f t="shared" si="2837"/>
        <v>2.365248818262559E-4</v>
      </c>
      <c r="AF1414" s="370">
        <f t="shared" si="2837"/>
        <v>2.0497414866037095E-4</v>
      </c>
      <c r="AG1414" s="370">
        <f t="shared" ref="AG1414:AH1414" si="2838">AG244*100/AG$5</f>
        <v>2.6043323440590904E-4</v>
      </c>
      <c r="AH1414" s="370">
        <f t="shared" si="2838"/>
        <v>3.8991644870337185E-4</v>
      </c>
      <c r="AI1414" s="370">
        <f t="shared" ref="AI1414:AJ1414" si="2839">AI244*100/AI$5</f>
        <v>3.1564685114646884E-4</v>
      </c>
      <c r="AJ1414" s="370">
        <f t="shared" si="2839"/>
        <v>2.1613186637431229E-4</v>
      </c>
      <c r="AK1414" s="370">
        <f t="shared" ref="AK1414:AL1414" si="2840">AK244*100/AK$5</f>
        <v>4.2867425472058039E-4</v>
      </c>
      <c r="AL1414" s="370">
        <f t="shared" si="2840"/>
        <v>3.2470247106698046E-4</v>
      </c>
      <c r="AM1414" s="370">
        <f t="shared" ref="AM1414:AN1414" si="2841">AM244*100/AM$5</f>
        <v>1.8544130022538535E-4</v>
      </c>
      <c r="AN1414" s="370">
        <f t="shared" si="2841"/>
        <v>1.6335518481188832E-4</v>
      </c>
      <c r="AO1414" s="370">
        <f t="shared" ref="AO1414:AT1414" si="2842">AO244*100/AO$5</f>
        <v>2.4680441173463309E-4</v>
      </c>
      <c r="AP1414" s="370">
        <f t="shared" si="2842"/>
        <v>2.0914602540636202E-4</v>
      </c>
      <c r="AQ1414" s="370">
        <f t="shared" si="2842"/>
        <v>2.3617530955835221E-4</v>
      </c>
      <c r="AR1414" s="370">
        <f t="shared" si="2842"/>
        <v>3.282631269688949E-4</v>
      </c>
      <c r="AS1414" s="370">
        <f t="shared" si="2842"/>
        <v>3.1848689001798389E-4</v>
      </c>
      <c r="AT1414" s="370">
        <f t="shared" si="2842"/>
        <v>1.6830738313997621E-4</v>
      </c>
      <c r="AU1414" s="370">
        <f t="shared" ref="AU1414:AV1414" si="2843">AU244*100/AU$5</f>
        <v>1.6837539631358908E-4</v>
      </c>
      <c r="AV1414" s="370">
        <f t="shared" si="2843"/>
        <v>2.1690320477583676E-4</v>
      </c>
      <c r="AW1414" s="370">
        <f t="shared" ref="AW1414:AX1414" si="2844">AW244*100/AW$5</f>
        <v>2.3199949092683137E-4</v>
      </c>
      <c r="AX1414" s="370">
        <f t="shared" si="2844"/>
        <v>2.7322012457471579E-4</v>
      </c>
      <c r="AY1414" s="370">
        <f t="shared" ref="AY1414:BA1414" si="2845">AY244*100/AY$5</f>
        <v>1.7203566069865403E-4</v>
      </c>
      <c r="AZ1414" s="370">
        <f t="shared" si="2845"/>
        <v>1.5492687606376667E-4</v>
      </c>
      <c r="BA1414" s="370">
        <f t="shared" si="2845"/>
        <v>1.5585775797576101E-4</v>
      </c>
      <c r="BB1414" s="667"/>
    </row>
    <row r="1415" spans="1:54" s="325" customFormat="1" ht="13.8">
      <c r="A1415" s="329"/>
      <c r="B1415" s="329" t="s">
        <v>416</v>
      </c>
      <c r="C1415" s="370">
        <f t="shared" ref="C1415:AF1415" si="2846">C245*100/C$5</f>
        <v>0.3147263793297006</v>
      </c>
      <c r="D1415" s="370">
        <f t="shared" si="2846"/>
        <v>0.41445941629581418</v>
      </c>
      <c r="E1415" s="370">
        <f t="shared" si="2846"/>
        <v>0.38283654091800962</v>
      </c>
      <c r="F1415" s="370">
        <f t="shared" si="2846"/>
        <v>0.28865280162778112</v>
      </c>
      <c r="G1415" s="370">
        <f t="shared" si="2846"/>
        <v>0.38854293809898671</v>
      </c>
      <c r="H1415" s="370">
        <f t="shared" si="2846"/>
        <v>0.30840546187812118</v>
      </c>
      <c r="I1415" s="370">
        <f t="shared" si="2846"/>
        <v>0.30985087550758272</v>
      </c>
      <c r="J1415" s="370">
        <f t="shared" si="2846"/>
        <v>0.2579702522695948</v>
      </c>
      <c r="K1415" s="370">
        <f t="shared" si="2846"/>
        <v>0.22537147646174627</v>
      </c>
      <c r="L1415" s="370">
        <f t="shared" si="2846"/>
        <v>0.27475020758653729</v>
      </c>
      <c r="M1415" s="370">
        <f t="shared" si="2846"/>
        <v>0.28531653712688881</v>
      </c>
      <c r="N1415" s="370">
        <f t="shared" si="2846"/>
        <v>0.33784789601590104</v>
      </c>
      <c r="O1415" s="370">
        <f t="shared" si="2846"/>
        <v>0.33918768587182341</v>
      </c>
      <c r="P1415" s="370">
        <f t="shared" si="2846"/>
        <v>0.37330182597502842</v>
      </c>
      <c r="Q1415" s="370">
        <f t="shared" si="2846"/>
        <v>0.32688187705211547</v>
      </c>
      <c r="R1415" s="370">
        <f t="shared" si="2846"/>
        <v>0.35132249534252963</v>
      </c>
      <c r="S1415" s="370">
        <f t="shared" si="2846"/>
        <v>0.32902704807206862</v>
      </c>
      <c r="T1415" s="370">
        <f t="shared" si="2846"/>
        <v>0.27923486137648379</v>
      </c>
      <c r="U1415" s="370">
        <f t="shared" si="2846"/>
        <v>0.22955273325964048</v>
      </c>
      <c r="V1415" s="370">
        <f t="shared" si="2846"/>
        <v>0.28133497522453421</v>
      </c>
      <c r="W1415" s="370">
        <f t="shared" si="2846"/>
        <v>0.17880837359098228</v>
      </c>
      <c r="X1415" s="370">
        <f t="shared" si="2846"/>
        <v>0.20379437242956228</v>
      </c>
      <c r="Y1415" s="370">
        <f t="shared" si="2846"/>
        <v>0.31009223105912842</v>
      </c>
      <c r="Z1415" s="370">
        <f t="shared" si="2846"/>
        <v>0.32337639454331307</v>
      </c>
      <c r="AA1415" s="370">
        <f t="shared" si="2846"/>
        <v>0.31437100782175081</v>
      </c>
      <c r="AB1415" s="370">
        <f t="shared" si="2846"/>
        <v>0.37632436906368072</v>
      </c>
      <c r="AC1415" s="370">
        <f t="shared" si="2846"/>
        <v>0.2624481667762289</v>
      </c>
      <c r="AD1415" s="370">
        <f t="shared" si="2846"/>
        <v>0.3239925312081926</v>
      </c>
      <c r="AE1415" s="370">
        <f t="shared" si="2846"/>
        <v>0.29675988506467577</v>
      </c>
      <c r="AF1415" s="370">
        <f t="shared" si="2846"/>
        <v>0.21231222318241225</v>
      </c>
      <c r="AG1415" s="370">
        <f t="shared" ref="AG1415:AH1415" si="2847">AG245*100/AG$5</f>
        <v>0.29280136496778625</v>
      </c>
      <c r="AH1415" s="370">
        <f t="shared" si="2847"/>
        <v>0.2868225396662003</v>
      </c>
      <c r="AI1415" s="370">
        <f t="shared" ref="AI1415:AJ1415" si="2848">AI245*100/AI$5</f>
        <v>0.1990547955042419</v>
      </c>
      <c r="AJ1415" s="370">
        <f t="shared" si="2848"/>
        <v>0.21969804216948843</v>
      </c>
      <c r="AK1415" s="370">
        <f t="shared" ref="AK1415:AL1415" si="2849">AK245*100/AK$5</f>
        <v>0.24481196983224418</v>
      </c>
      <c r="AL1415" s="370">
        <f t="shared" si="2849"/>
        <v>0.27701179562901768</v>
      </c>
      <c r="AM1415" s="370">
        <f t="shared" ref="AM1415:AN1415" si="2850">AM245*100/AM$5</f>
        <v>0.41193930432067105</v>
      </c>
      <c r="AN1415" s="370">
        <f t="shared" si="2850"/>
        <v>0.34173904662647042</v>
      </c>
      <c r="AO1415" s="370">
        <f t="shared" ref="AO1415:AT1415" si="2851">AO245*100/AO$5</f>
        <v>0.38949261949035591</v>
      </c>
      <c r="AP1415" s="370">
        <f t="shared" si="2851"/>
        <v>0.29904395866019662</v>
      </c>
      <c r="AQ1415" s="370">
        <f t="shared" si="2851"/>
        <v>0.27156786666216803</v>
      </c>
      <c r="AR1415" s="370">
        <f t="shared" si="2851"/>
        <v>0.24798455558461291</v>
      </c>
      <c r="AS1415" s="370">
        <f t="shared" si="2851"/>
        <v>0.25910677874574201</v>
      </c>
      <c r="AT1415" s="370">
        <f t="shared" si="2851"/>
        <v>0.23468781505038283</v>
      </c>
      <c r="AU1415" s="370">
        <f t="shared" ref="AU1415:AV1415" si="2852">AU245*100/AU$5</f>
        <v>0.1729888821725814</v>
      </c>
      <c r="AV1415" s="370">
        <f t="shared" si="2852"/>
        <v>0.19945798987743729</v>
      </c>
      <c r="AW1415" s="370">
        <f t="shared" ref="AW1415:AX1415" si="2853">AW245*100/AW$5</f>
        <v>0.26726341354770972</v>
      </c>
      <c r="AX1415" s="370">
        <f t="shared" si="2853"/>
        <v>0.31239305993561567</v>
      </c>
      <c r="AY1415" s="370">
        <f t="shared" ref="AY1415:BA1415" si="2854">AY245*100/AY$5</f>
        <v>0.23766726525519055</v>
      </c>
      <c r="AZ1415" s="370">
        <f t="shared" si="2854"/>
        <v>0.23864935988862615</v>
      </c>
      <c r="BA1415" s="370">
        <f t="shared" si="2854"/>
        <v>0.22373381157420491</v>
      </c>
      <c r="BB1415" s="667"/>
    </row>
    <row r="1416" spans="1:54" s="325" customFormat="1" ht="13.8">
      <c r="A1416" s="327"/>
      <c r="B1416" s="327" t="s">
        <v>417</v>
      </c>
      <c r="C1416" s="370">
        <f t="shared" ref="C1416:AF1416" si="2855">C246*100/C$5</f>
        <v>3.411082997262498E-3</v>
      </c>
      <c r="D1416" s="370">
        <f t="shared" si="2855"/>
        <v>3.831209809963384E-3</v>
      </c>
      <c r="E1416" s="370">
        <f t="shared" si="2855"/>
        <v>4.5500300040912977E-3</v>
      </c>
      <c r="F1416" s="370">
        <f t="shared" si="2855"/>
        <v>1.4396648460238456E-3</v>
      </c>
      <c r="G1416" s="370">
        <f t="shared" si="2855"/>
        <v>7.46913527750241E-3</v>
      </c>
      <c r="H1416" s="370">
        <f t="shared" si="2855"/>
        <v>3.2970978654733346E-3</v>
      </c>
      <c r="I1416" s="370">
        <f t="shared" si="2855"/>
        <v>3.5403099320076101E-3</v>
      </c>
      <c r="J1416" s="370">
        <f t="shared" si="2855"/>
        <v>5.4708805090399005E-3</v>
      </c>
      <c r="K1416" s="370">
        <f t="shared" si="2855"/>
        <v>3.609710277590644E-3</v>
      </c>
      <c r="L1416" s="370">
        <f t="shared" si="2855"/>
        <v>3.5670117336625219E-3</v>
      </c>
      <c r="M1416" s="370">
        <f t="shared" si="2855"/>
        <v>5.0204818641474622E-3</v>
      </c>
      <c r="N1416" s="370">
        <f t="shared" si="2855"/>
        <v>6.443238842865402E-3</v>
      </c>
      <c r="O1416" s="370">
        <f t="shared" si="2855"/>
        <v>4.2802255598111049E-3</v>
      </c>
      <c r="P1416" s="370">
        <f t="shared" si="2855"/>
        <v>5.9507510667152503E-3</v>
      </c>
      <c r="Q1416" s="370">
        <f t="shared" si="2855"/>
        <v>3.5200796266287955E-3</v>
      </c>
      <c r="R1416" s="370">
        <f t="shared" si="2855"/>
        <v>2.8714903644095299E-3</v>
      </c>
      <c r="S1416" s="370">
        <f t="shared" si="2855"/>
        <v>6.0460260472044447E-3</v>
      </c>
      <c r="T1416" s="370">
        <f t="shared" si="2855"/>
        <v>3.5919701507280475E-3</v>
      </c>
      <c r="U1416" s="370">
        <f t="shared" si="2855"/>
        <v>4.7588673561736695E-3</v>
      </c>
      <c r="V1416" s="370">
        <f t="shared" si="2855"/>
        <v>3.8245417904739488E-3</v>
      </c>
      <c r="W1416" s="370">
        <f t="shared" si="2855"/>
        <v>4.0794417606011806E-3</v>
      </c>
      <c r="X1416" s="370">
        <f t="shared" si="2855"/>
        <v>2.6885801112079459E-3</v>
      </c>
      <c r="Y1416" s="370">
        <f t="shared" si="2855"/>
        <v>4.1392490230786564E-3</v>
      </c>
      <c r="Z1416" s="370">
        <f t="shared" si="2855"/>
        <v>3.24581984772468E-3</v>
      </c>
      <c r="AA1416" s="370">
        <f t="shared" si="2855"/>
        <v>2.5413344070471205E-3</v>
      </c>
      <c r="AB1416" s="370">
        <f t="shared" si="2855"/>
        <v>8.2431354868664972E-3</v>
      </c>
      <c r="AC1416" s="370">
        <f t="shared" si="2855"/>
        <v>2.1976708544505725E-3</v>
      </c>
      <c r="AD1416" s="370">
        <f t="shared" si="2855"/>
        <v>3.007728659563615E-3</v>
      </c>
      <c r="AE1416" s="370">
        <f t="shared" si="2855"/>
        <v>7.2140088957008052E-3</v>
      </c>
      <c r="AF1416" s="370">
        <f t="shared" si="2855"/>
        <v>6.2722089490073515E-3</v>
      </c>
      <c r="AG1416" s="370">
        <f t="shared" ref="AG1416:AH1416" si="2856">AG246*100/AG$5</f>
        <v>6.548035607919998E-3</v>
      </c>
      <c r="AH1416" s="370">
        <f t="shared" si="2856"/>
        <v>5.7707634408099033E-3</v>
      </c>
      <c r="AI1416" s="370">
        <f t="shared" ref="AI1416:AJ1416" si="2857">AI246*100/AI$5</f>
        <v>6.0367460281762165E-3</v>
      </c>
      <c r="AJ1416" s="370">
        <f t="shared" si="2857"/>
        <v>6.5199779689584202E-3</v>
      </c>
      <c r="AK1416" s="370">
        <f t="shared" ref="AK1416:AL1416" si="2858">AK246*100/AK$5</f>
        <v>6.8587880755292862E-3</v>
      </c>
      <c r="AL1416" s="370">
        <f t="shared" si="2858"/>
        <v>2.8411466218360788E-3</v>
      </c>
      <c r="AM1416" s="370">
        <f t="shared" ref="AM1416:AN1416" si="2859">AM246*100/AM$5</f>
        <v>7.4176520090154146E-3</v>
      </c>
      <c r="AN1416" s="370">
        <f t="shared" si="2859"/>
        <v>2.0011010139456319E-3</v>
      </c>
      <c r="AO1416" s="370">
        <f t="shared" ref="AO1416:AT1416" si="2860">AO246*100/AO$5</f>
        <v>8.4266077720824718E-3</v>
      </c>
      <c r="AP1416" s="370">
        <f t="shared" si="2860"/>
        <v>6.6578151421025243E-3</v>
      </c>
      <c r="AQ1416" s="370">
        <f t="shared" si="2860"/>
        <v>1.0762846249873477E-2</v>
      </c>
      <c r="AR1416" s="370">
        <f t="shared" si="2860"/>
        <v>3.3555786312375923E-3</v>
      </c>
      <c r="AS1416" s="370">
        <f t="shared" si="2860"/>
        <v>1.2881025329616238E-2</v>
      </c>
      <c r="AT1416" s="370">
        <f t="shared" si="2860"/>
        <v>1.329628326805812E-2</v>
      </c>
      <c r="AU1416" s="370">
        <f t="shared" ref="AU1416:AV1416" si="2861">AU246*100/AU$5</f>
        <v>4.4451104626787516E-3</v>
      </c>
      <c r="AV1416" s="370">
        <f t="shared" si="2861"/>
        <v>5.8873727010584258E-3</v>
      </c>
      <c r="AW1416" s="370">
        <f t="shared" ref="AW1416:AX1416" si="2862">AW246*100/AW$5</f>
        <v>5.0045604471359332E-3</v>
      </c>
      <c r="AX1416" s="370">
        <f t="shared" si="2862"/>
        <v>4.5081320554828108E-3</v>
      </c>
      <c r="AY1416" s="370">
        <f t="shared" ref="AY1416:BA1416" si="2863">AY246*100/AY$5</f>
        <v>3.7847845353703889E-3</v>
      </c>
      <c r="AZ1416" s="370">
        <f t="shared" si="2863"/>
        <v>7.6843730527628266E-3</v>
      </c>
      <c r="BA1416" s="370">
        <f t="shared" si="2863"/>
        <v>5.3770926501637535E-3</v>
      </c>
      <c r="BB1416" s="667"/>
    </row>
    <row r="1417" spans="1:54" s="325" customFormat="1" ht="27.6">
      <c r="A1417" s="329"/>
      <c r="B1417" s="329" t="s">
        <v>418</v>
      </c>
      <c r="C1417" s="370">
        <f t="shared" ref="C1417:AF1417" si="2864">C247*100/C$5</f>
        <v>5.4318258361471174E-2</v>
      </c>
      <c r="D1417" s="370">
        <f t="shared" si="2864"/>
        <v>0.11889664601257154</v>
      </c>
      <c r="E1417" s="370">
        <f t="shared" si="2864"/>
        <v>0.11259459493730843</v>
      </c>
      <c r="F1417" s="370">
        <f t="shared" si="2864"/>
        <v>8.9939062186323027E-2</v>
      </c>
      <c r="G1417" s="370">
        <f t="shared" si="2864"/>
        <v>0.10564019548427914</v>
      </c>
      <c r="H1417" s="370">
        <f t="shared" si="2864"/>
        <v>8.8514396542322599E-2</v>
      </c>
      <c r="I1417" s="370">
        <f t="shared" si="2864"/>
        <v>7.9066921814836627E-2</v>
      </c>
      <c r="J1417" s="370">
        <f t="shared" si="2864"/>
        <v>4.0192735473079805E-2</v>
      </c>
      <c r="K1417" s="370">
        <f t="shared" si="2864"/>
        <v>5.167378734333563E-2</v>
      </c>
      <c r="L1417" s="370">
        <f t="shared" si="2864"/>
        <v>8.7143451214793263E-2</v>
      </c>
      <c r="M1417" s="370">
        <f t="shared" si="2864"/>
        <v>8.0753174391117663E-2</v>
      </c>
      <c r="N1417" s="370">
        <f t="shared" si="2864"/>
        <v>9.5582115524161931E-2</v>
      </c>
      <c r="O1417" s="370">
        <f t="shared" si="2864"/>
        <v>4.2681117138871114E-2</v>
      </c>
      <c r="P1417" s="370">
        <f t="shared" si="2864"/>
        <v>0.11246057088400994</v>
      </c>
      <c r="Q1417" s="370">
        <f t="shared" si="2864"/>
        <v>0.14517293908441517</v>
      </c>
      <c r="R1417" s="370">
        <f t="shared" si="2864"/>
        <v>0.12403968225653894</v>
      </c>
      <c r="S1417" s="370">
        <f t="shared" si="2864"/>
        <v>0.11275646029436059</v>
      </c>
      <c r="T1417" s="370">
        <f t="shared" si="2864"/>
        <v>5.196111365769096E-2</v>
      </c>
      <c r="U1417" s="370">
        <f t="shared" si="2864"/>
        <v>6.1197364422373696E-2</v>
      </c>
      <c r="V1417" s="370">
        <f t="shared" si="2864"/>
        <v>6.346217696280948E-2</v>
      </c>
      <c r="W1417" s="370">
        <f t="shared" si="2864"/>
        <v>4.5689747718733228E-2</v>
      </c>
      <c r="X1417" s="370">
        <f t="shared" si="2864"/>
        <v>4.4671792616993562E-2</v>
      </c>
      <c r="Y1417" s="370">
        <f t="shared" si="2864"/>
        <v>8.9032903515276762E-2</v>
      </c>
      <c r="Z1417" s="370">
        <f t="shared" si="2864"/>
        <v>4.8548191150967715E-2</v>
      </c>
      <c r="AA1417" s="370">
        <f t="shared" si="2864"/>
        <v>7.2030947099741824E-2</v>
      </c>
      <c r="AB1417" s="370">
        <f t="shared" si="2864"/>
        <v>0.13449769023979113</v>
      </c>
      <c r="AC1417" s="370">
        <f t="shared" si="2864"/>
        <v>9.1993730854720471E-2</v>
      </c>
      <c r="AD1417" s="370">
        <f t="shared" si="2864"/>
        <v>0.10366638113295926</v>
      </c>
      <c r="AE1417" s="370">
        <f t="shared" si="2864"/>
        <v>6.575391714769914E-2</v>
      </c>
      <c r="AF1417" s="370">
        <f t="shared" si="2864"/>
        <v>2.7507530750221783E-2</v>
      </c>
      <c r="AG1417" s="370">
        <f t="shared" ref="AG1417:AH1417" si="2865">AG247*100/AG$5</f>
        <v>4.0776403558410897E-2</v>
      </c>
      <c r="AH1417" s="370">
        <f t="shared" si="2865"/>
        <v>3.9576519543392238E-2</v>
      </c>
      <c r="AI1417" s="370">
        <f t="shared" ref="AI1417:AJ1417" si="2866">AI247*100/AI$5</f>
        <v>3.9298032967735375E-2</v>
      </c>
      <c r="AJ1417" s="370">
        <f t="shared" si="2866"/>
        <v>4.8989889711510783E-2</v>
      </c>
      <c r="AK1417" s="370">
        <f t="shared" ref="AK1417:AL1417" si="2867">AK247*100/AK$5</f>
        <v>6.605480561376216E-2</v>
      </c>
      <c r="AL1417" s="370">
        <f t="shared" si="2867"/>
        <v>7.6792134407340881E-2</v>
      </c>
      <c r="AM1417" s="370">
        <f t="shared" ref="AM1417:AN1417" si="2868">AM247*100/AM$5</f>
        <v>8.9790677569131588E-2</v>
      </c>
      <c r="AN1417" s="370">
        <f t="shared" si="2868"/>
        <v>9.30307777503704E-2</v>
      </c>
      <c r="AO1417" s="370">
        <f t="shared" ref="AO1417:AT1417" si="2869">AO247*100/AO$5</f>
        <v>0.12999540943794172</v>
      </c>
      <c r="AP1417" s="370">
        <f t="shared" si="2869"/>
        <v>7.5606288184399864E-2</v>
      </c>
      <c r="AQ1417" s="370">
        <f t="shared" si="2869"/>
        <v>4.915820371807416E-2</v>
      </c>
      <c r="AR1417" s="370">
        <f t="shared" si="2869"/>
        <v>3.6035996605029798E-2</v>
      </c>
      <c r="AS1417" s="370">
        <f t="shared" si="2869"/>
        <v>3.3936547503027395E-2</v>
      </c>
      <c r="AT1417" s="370">
        <f t="shared" si="2869"/>
        <v>4.5880592643957517E-2</v>
      </c>
      <c r="AU1417" s="370">
        <f t="shared" ref="AU1417:AV1417" si="2870">AU247*100/AU$5</f>
        <v>4.9401341278407035E-2</v>
      </c>
      <c r="AV1417" s="370">
        <f t="shared" si="2870"/>
        <v>4.5456714486593212E-2</v>
      </c>
      <c r="AW1417" s="370">
        <f t="shared" ref="AW1417:AX1417" si="2871">AW247*100/AW$5</f>
        <v>7.3477553054969294E-2</v>
      </c>
      <c r="AX1417" s="370">
        <f t="shared" si="2871"/>
        <v>6.2635713558753595E-2</v>
      </c>
      <c r="AY1417" s="370">
        <f t="shared" ref="AY1417:BA1417" si="2872">AY247*100/AY$5</f>
        <v>1.2214531909604436E-2</v>
      </c>
      <c r="AZ1417" s="370">
        <f t="shared" si="2872"/>
        <v>3.1574097341795643E-2</v>
      </c>
      <c r="BA1417" s="370">
        <f t="shared" si="2872"/>
        <v>5.278382736779106E-2</v>
      </c>
      <c r="BB1417" s="667"/>
    </row>
    <row r="1418" spans="1:54" s="325" customFormat="1" ht="27.6">
      <c r="A1418" s="327"/>
      <c r="B1418" s="327" t="s">
        <v>419</v>
      </c>
      <c r="C1418" s="370">
        <f t="shared" ref="C1418:AF1418" si="2873">C248*100/C$5</f>
        <v>0.12253991830672113</v>
      </c>
      <c r="D1418" s="370">
        <f t="shared" si="2873"/>
        <v>0.16009291329498682</v>
      </c>
      <c r="E1418" s="370">
        <f t="shared" si="2873"/>
        <v>0.15141903128369399</v>
      </c>
      <c r="F1418" s="370">
        <f t="shared" si="2873"/>
        <v>8.4380356253064281E-2</v>
      </c>
      <c r="G1418" s="370">
        <f t="shared" si="2873"/>
        <v>0.13577556801479629</v>
      </c>
      <c r="H1418" s="370">
        <f t="shared" si="2873"/>
        <v>6.8043404300647509E-2</v>
      </c>
      <c r="I1418" s="370">
        <f t="shared" si="2873"/>
        <v>0.10720501012860545</v>
      </c>
      <c r="J1418" s="370">
        <f t="shared" si="2873"/>
        <v>8.0421943482886546E-2</v>
      </c>
      <c r="K1418" s="370">
        <f t="shared" si="2873"/>
        <v>6.5681032659638441E-2</v>
      </c>
      <c r="L1418" s="370">
        <f t="shared" si="2873"/>
        <v>6.2535585457248008E-2</v>
      </c>
      <c r="M1418" s="370">
        <f t="shared" si="2873"/>
        <v>8.1519010607682518E-2</v>
      </c>
      <c r="N1418" s="370">
        <f t="shared" si="2873"/>
        <v>0.10104775950810982</v>
      </c>
      <c r="O1418" s="370">
        <f t="shared" si="2873"/>
        <v>0.12921435652259938</v>
      </c>
      <c r="P1418" s="370">
        <f t="shared" si="2873"/>
        <v>0.12302531009665658</v>
      </c>
      <c r="Q1418" s="370">
        <f t="shared" si="2873"/>
        <v>5.0899542187345118E-2</v>
      </c>
      <c r="R1418" s="370">
        <f t="shared" si="2873"/>
        <v>9.7152090662522436E-2</v>
      </c>
      <c r="S1418" s="370">
        <f t="shared" si="2873"/>
        <v>7.8405790013428331E-2</v>
      </c>
      <c r="T1418" s="370">
        <f t="shared" si="2873"/>
        <v>8.2656131309366998E-2</v>
      </c>
      <c r="U1418" s="370">
        <f t="shared" si="2873"/>
        <v>5.9068397447243369E-2</v>
      </c>
      <c r="V1418" s="370">
        <f t="shared" si="2873"/>
        <v>8.3677612141028923E-2</v>
      </c>
      <c r="W1418" s="370">
        <f t="shared" si="2873"/>
        <v>2.9973161567364466E-2</v>
      </c>
      <c r="X1418" s="370">
        <f t="shared" si="2873"/>
        <v>6.4525922668990696E-2</v>
      </c>
      <c r="Y1418" s="370">
        <f t="shared" si="2873"/>
        <v>0.10344217605788077</v>
      </c>
      <c r="Z1418" s="370">
        <f t="shared" si="2873"/>
        <v>0.15102336062913263</v>
      </c>
      <c r="AA1418" s="370">
        <f t="shared" si="2873"/>
        <v>0.13258618101766148</v>
      </c>
      <c r="AB1418" s="370">
        <f t="shared" si="2873"/>
        <v>9.7361523735183378E-2</v>
      </c>
      <c r="AC1418" s="370">
        <f t="shared" si="2873"/>
        <v>6.4233677956397436E-2</v>
      </c>
      <c r="AD1418" s="370">
        <f t="shared" si="2873"/>
        <v>9.0592787226056085E-2</v>
      </c>
      <c r="AE1418" s="370">
        <f t="shared" si="2873"/>
        <v>6.8355690847787962E-2</v>
      </c>
      <c r="AF1418" s="370">
        <f t="shared" si="2873"/>
        <v>5.4482128713926603E-2</v>
      </c>
      <c r="AG1418" s="370">
        <f t="shared" ref="AG1418:AH1418" si="2874">AG248*100/AG$5</f>
        <v>8.2110878333405884E-2</v>
      </c>
      <c r="AH1418" s="370">
        <f t="shared" si="2874"/>
        <v>8.3754053181484267E-2</v>
      </c>
      <c r="AI1418" s="370">
        <f t="shared" ref="AI1418:AJ1418" si="2875">AI248*100/AI$5</f>
        <v>4.7623218666723484E-2</v>
      </c>
      <c r="AJ1418" s="370">
        <f t="shared" si="2875"/>
        <v>6.2858351137195817E-2</v>
      </c>
      <c r="AK1418" s="370">
        <f t="shared" ref="AK1418:AL1418" si="2876">AK248*100/AK$5</f>
        <v>6.2547470802411964E-2</v>
      </c>
      <c r="AL1418" s="370">
        <f t="shared" si="2876"/>
        <v>6.8552809204016255E-2</v>
      </c>
      <c r="AM1418" s="370">
        <f t="shared" ref="AM1418:AN1418" si="2877">AM248*100/AM$5</f>
        <v>0.16422681547960127</v>
      </c>
      <c r="AN1418" s="370">
        <f t="shared" si="2877"/>
        <v>0.12300645416335192</v>
      </c>
      <c r="AO1418" s="370">
        <f t="shared" ref="AO1418:AT1418" si="2878">AO248*100/AO$5</f>
        <v>0.12245024599348293</v>
      </c>
      <c r="AP1418" s="370">
        <f t="shared" si="2878"/>
        <v>0.10063409589136119</v>
      </c>
      <c r="AQ1418" s="370">
        <f t="shared" si="2878"/>
        <v>7.6048449677789398E-2</v>
      </c>
      <c r="AR1418" s="370">
        <f t="shared" si="2878"/>
        <v>6.4376046566677711E-2</v>
      </c>
      <c r="AS1418" s="370">
        <f t="shared" si="2878"/>
        <v>5.1559488750689171E-2</v>
      </c>
      <c r="AT1418" s="370">
        <f t="shared" si="2878"/>
        <v>4.7395359092217301E-2</v>
      </c>
      <c r="AU1418" s="370">
        <f t="shared" ref="AU1418:AV1418" si="2879">AU248*100/AU$5</f>
        <v>3.4314905768709457E-2</v>
      </c>
      <c r="AV1418" s="370">
        <f t="shared" si="2879"/>
        <v>3.7431295909887252E-2</v>
      </c>
      <c r="AW1418" s="370">
        <f t="shared" ref="AW1418:AX1418" si="2880">AW248*100/AW$5</f>
        <v>5.2829598362481307E-2</v>
      </c>
      <c r="AX1418" s="370">
        <f t="shared" si="2880"/>
        <v>9.9042295158334487E-2</v>
      </c>
      <c r="AY1418" s="370">
        <f t="shared" ref="AY1418:BA1418" si="2881">AY248*100/AY$5</f>
        <v>0.10261927160674714</v>
      </c>
      <c r="AZ1418" s="370">
        <f t="shared" si="2881"/>
        <v>8.9175909862304087E-2</v>
      </c>
      <c r="BA1418" s="370">
        <f t="shared" si="2881"/>
        <v>6.4629016973948891E-2</v>
      </c>
      <c r="BB1418" s="667"/>
    </row>
    <row r="1419" spans="1:54" s="325" customFormat="1" ht="13.8">
      <c r="A1419" s="329"/>
      <c r="B1419" s="329" t="s">
        <v>420</v>
      </c>
      <c r="C1419" s="370">
        <f t="shared" ref="C1419:AF1419" si="2882">C249*100/C$5</f>
        <v>7.2755377853003927E-2</v>
      </c>
      <c r="D1419" s="370">
        <f t="shared" si="2882"/>
        <v>7.5074493354788122E-2</v>
      </c>
      <c r="E1419" s="370">
        <f t="shared" si="2882"/>
        <v>6.1089747104111032E-2</v>
      </c>
      <c r="F1419" s="370">
        <f t="shared" si="2882"/>
        <v>6.7464294312284095E-2</v>
      </c>
      <c r="G1419" s="370">
        <f t="shared" si="2882"/>
        <v>7.3027436500332971E-2</v>
      </c>
      <c r="H1419" s="370">
        <f t="shared" si="2882"/>
        <v>7.2173834593658059E-2</v>
      </c>
      <c r="I1419" s="370">
        <f t="shared" si="2882"/>
        <v>6.5385099056765553E-2</v>
      </c>
      <c r="J1419" s="370">
        <f t="shared" si="2882"/>
        <v>6.5796456255386535E-2</v>
      </c>
      <c r="K1419" s="370">
        <f t="shared" si="2882"/>
        <v>4.9947404167096622E-2</v>
      </c>
      <c r="L1419" s="370">
        <f t="shared" si="2882"/>
        <v>5.8110684825616023E-2</v>
      </c>
      <c r="M1419" s="370">
        <f t="shared" si="2882"/>
        <v>6.4755706756207093E-2</v>
      </c>
      <c r="N1419" s="370">
        <f t="shared" si="2882"/>
        <v>6.7142992355652562E-2</v>
      </c>
      <c r="O1419" s="370">
        <f t="shared" si="2882"/>
        <v>8.4756541981542532E-2</v>
      </c>
      <c r="P1419" s="370">
        <f t="shared" si="2882"/>
        <v>6.390589189037682E-2</v>
      </c>
      <c r="Q1419" s="370">
        <f t="shared" si="2882"/>
        <v>6.0852870786778264E-2</v>
      </c>
      <c r="R1419" s="370">
        <f t="shared" si="2882"/>
        <v>6.1301968537167087E-2</v>
      </c>
      <c r="S1419" s="370">
        <f t="shared" si="2882"/>
        <v>8.2988446698889023E-2</v>
      </c>
      <c r="T1419" s="370">
        <f t="shared" si="2882"/>
        <v>7.355375240468115E-2</v>
      </c>
      <c r="U1419" s="370">
        <f t="shared" si="2882"/>
        <v>5.9068397447243369E-2</v>
      </c>
      <c r="V1419" s="370">
        <f t="shared" si="2882"/>
        <v>7.2540210223714693E-2</v>
      </c>
      <c r="W1419" s="370">
        <f t="shared" si="2882"/>
        <v>5.9173376274825551E-2</v>
      </c>
      <c r="X1419" s="370">
        <f t="shared" si="2882"/>
        <v>5.2241179699317471E-2</v>
      </c>
      <c r="Y1419" s="370">
        <f t="shared" si="2882"/>
        <v>7.0054837239651988E-2</v>
      </c>
      <c r="Z1419" s="370">
        <f t="shared" si="2882"/>
        <v>7.2474520314195365E-2</v>
      </c>
      <c r="AA1419" s="370">
        <f t="shared" si="2882"/>
        <v>7.2745697401723819E-2</v>
      </c>
      <c r="AB1419" s="370">
        <f t="shared" si="2882"/>
        <v>7.6501344135766133E-2</v>
      </c>
      <c r="AC1419" s="370">
        <f t="shared" si="2882"/>
        <v>6.1496228295590587E-2</v>
      </c>
      <c r="AD1419" s="370">
        <f t="shared" si="2882"/>
        <v>6.9498583560316587E-2</v>
      </c>
      <c r="AE1419" s="370">
        <f t="shared" si="2882"/>
        <v>8.4794170134712743E-2</v>
      </c>
      <c r="AF1419" s="370">
        <f t="shared" si="2882"/>
        <v>7.1781946860861923E-2</v>
      </c>
      <c r="AG1419" s="370">
        <f t="shared" ref="AG1419:AH1419" si="2883">AG249*100/AG$5</f>
        <v>8.6426629074989519E-2</v>
      </c>
      <c r="AH1419" s="370">
        <f t="shared" si="2883"/>
        <v>9.0577591033793273E-2</v>
      </c>
      <c r="AI1419" s="370">
        <f t="shared" ref="AI1419:AJ1419" si="2884">AI249*100/AI$5</f>
        <v>6.2774267521753996E-2</v>
      </c>
      <c r="AJ1419" s="370">
        <f t="shared" si="2884"/>
        <v>6.0300790718433118E-2</v>
      </c>
      <c r="AK1419" s="370">
        <f t="shared" ref="AK1419:AL1419" si="2885">AK249*100/AK$5</f>
        <v>6.5626131359041578E-2</v>
      </c>
      <c r="AL1419" s="370">
        <f t="shared" si="2885"/>
        <v>7.7279188113941355E-2</v>
      </c>
      <c r="AM1419" s="370">
        <f t="shared" ref="AM1419:AN1419" si="2886">AM249*100/AM$5</f>
        <v>8.8010441086967886E-2</v>
      </c>
      <c r="AN1419" s="370">
        <f t="shared" si="2886"/>
        <v>7.9921524169216371E-2</v>
      </c>
      <c r="AO1419" s="370">
        <f t="shared" ref="AO1419:AT1419" si="2887">AO249*100/AO$5</f>
        <v>7.855431847782321E-2</v>
      </c>
      <c r="AP1419" s="370">
        <f t="shared" si="2887"/>
        <v>6.3963826103445726E-2</v>
      </c>
      <c r="AQ1419" s="370">
        <f t="shared" si="2887"/>
        <v>8.0367083909713546E-2</v>
      </c>
      <c r="AR1419" s="370">
        <f t="shared" si="2887"/>
        <v>8.1044518680542715E-2</v>
      </c>
      <c r="AS1419" s="370">
        <f t="shared" si="2887"/>
        <v>8.8610130289447961E-2</v>
      </c>
      <c r="AT1419" s="370">
        <f t="shared" si="2887"/>
        <v>7.8330256113344932E-2</v>
      </c>
      <c r="AU1419" s="370">
        <f t="shared" ref="AU1419:AV1419" si="2888">AU249*100/AU$5</f>
        <v>4.5360331766880896E-2</v>
      </c>
      <c r="AV1419" s="370">
        <f t="shared" si="2888"/>
        <v>6.3831514548317675E-2</v>
      </c>
      <c r="AW1419" s="370">
        <f t="shared" ref="AW1419:AX1419" si="2889">AW249*100/AW$5</f>
        <v>6.7677565781798524E-2</v>
      </c>
      <c r="AX1419" s="370">
        <f t="shared" si="2889"/>
        <v>9.0606623812090129E-2</v>
      </c>
      <c r="AY1419" s="370">
        <f t="shared" ref="AY1419:BA1419" si="2890">AY249*100/AY$5</f>
        <v>7.4376750642051431E-2</v>
      </c>
      <c r="AZ1419" s="370">
        <f t="shared" si="2890"/>
        <v>6.9748079603907748E-2</v>
      </c>
      <c r="BA1419" s="370">
        <f t="shared" si="2890"/>
        <v>5.6706247610181046E-2</v>
      </c>
      <c r="BB1419" s="667"/>
    </row>
    <row r="1420" spans="1:54" s="325" customFormat="1" ht="13.8">
      <c r="A1420" s="327"/>
      <c r="B1420" s="327" t="s">
        <v>421</v>
      </c>
      <c r="C1420" s="370">
        <f t="shared" ref="C1420:AF1420" si="2891">C250*100/C$5</f>
        <v>6.1701741811241897E-2</v>
      </c>
      <c r="D1420" s="370">
        <f t="shared" si="2891"/>
        <v>5.6564153823504347E-2</v>
      </c>
      <c r="E1420" s="370">
        <f t="shared" si="2891"/>
        <v>5.3183137588804844E-2</v>
      </c>
      <c r="F1420" s="370">
        <f t="shared" si="2891"/>
        <v>4.5429424030085798E-2</v>
      </c>
      <c r="G1420" s="370">
        <f t="shared" si="2891"/>
        <v>6.6630602822075946E-2</v>
      </c>
      <c r="H1420" s="370">
        <f t="shared" si="2891"/>
        <v>7.6340496731344132E-2</v>
      </c>
      <c r="I1420" s="370">
        <f t="shared" si="2891"/>
        <v>5.4653534575367479E-2</v>
      </c>
      <c r="J1420" s="370">
        <f t="shared" si="2891"/>
        <v>6.6088236549201998E-2</v>
      </c>
      <c r="K1420" s="370">
        <f t="shared" si="2891"/>
        <v>5.4498777995363089E-2</v>
      </c>
      <c r="L1420" s="370">
        <f t="shared" si="2891"/>
        <v>6.3393474355217486E-2</v>
      </c>
      <c r="M1420" s="370">
        <f t="shared" si="2891"/>
        <v>5.3268163507734091E-2</v>
      </c>
      <c r="N1420" s="370">
        <f t="shared" si="2891"/>
        <v>6.7676225915062116E-2</v>
      </c>
      <c r="O1420" s="370">
        <f t="shared" si="2891"/>
        <v>7.8255444668999252E-2</v>
      </c>
      <c r="P1420" s="370">
        <f t="shared" si="2891"/>
        <v>6.7916180652728406E-2</v>
      </c>
      <c r="Q1420" s="370">
        <f t="shared" si="2891"/>
        <v>6.643644536694808E-2</v>
      </c>
      <c r="R1420" s="370">
        <f t="shared" si="2891"/>
        <v>6.5913756092127851E-2</v>
      </c>
      <c r="S1420" s="370">
        <f t="shared" si="2891"/>
        <v>4.883032501818621E-2</v>
      </c>
      <c r="T1420" s="370">
        <f t="shared" si="2891"/>
        <v>6.7471893854016612E-2</v>
      </c>
      <c r="U1420" s="370">
        <f t="shared" si="2891"/>
        <v>4.5459706586606377E-2</v>
      </c>
      <c r="V1420" s="370">
        <f t="shared" si="2891"/>
        <v>5.7872462038270636E-2</v>
      </c>
      <c r="W1420" s="370">
        <f t="shared" si="2891"/>
        <v>3.9892646269457856E-2</v>
      </c>
      <c r="X1420" s="370">
        <f t="shared" si="2891"/>
        <v>3.9666897333052613E-2</v>
      </c>
      <c r="Y1420" s="370">
        <f t="shared" si="2891"/>
        <v>4.3423065223240243E-2</v>
      </c>
      <c r="Z1420" s="370">
        <f t="shared" si="2891"/>
        <v>4.8038133746325269E-2</v>
      </c>
      <c r="AA1420" s="370">
        <f t="shared" si="2891"/>
        <v>3.4427139545466459E-2</v>
      </c>
      <c r="AB1420" s="370">
        <f t="shared" si="2891"/>
        <v>5.9762732279782113E-2</v>
      </c>
      <c r="AC1420" s="370">
        <f t="shared" si="2891"/>
        <v>4.2526858815069853E-2</v>
      </c>
      <c r="AD1420" s="370">
        <f t="shared" si="2891"/>
        <v>5.7186947580502863E-2</v>
      </c>
      <c r="AE1420" s="370">
        <f t="shared" si="2891"/>
        <v>7.0602677225137384E-2</v>
      </c>
      <c r="AF1420" s="370">
        <f t="shared" si="2891"/>
        <v>5.2227413078662521E-2</v>
      </c>
      <c r="AG1420" s="370">
        <f t="shared" ref="AG1420:AH1420" si="2892">AG250*100/AG$5</f>
        <v>7.6939418393059969E-2</v>
      </c>
      <c r="AH1420" s="370">
        <f t="shared" si="2892"/>
        <v>6.7104620821850286E-2</v>
      </c>
      <c r="AI1420" s="370">
        <f t="shared" ref="AI1420:AJ1420" si="2893">AI250*100/AI$5</f>
        <v>4.3283074463459539E-2</v>
      </c>
      <c r="AJ1420" s="370">
        <f t="shared" si="2893"/>
        <v>4.1065054611119332E-2</v>
      </c>
      <c r="AK1420" s="370">
        <f t="shared" ref="AK1420:AL1420" si="2894">AK250*100/AK$5</f>
        <v>4.3724773981499203E-2</v>
      </c>
      <c r="AL1420" s="370">
        <f t="shared" si="2894"/>
        <v>5.1546517281883149E-2</v>
      </c>
      <c r="AM1420" s="370">
        <f t="shared" ref="AM1420:AN1420" si="2895">AM250*100/AM$5</f>
        <v>6.2493718175954872E-2</v>
      </c>
      <c r="AN1420" s="370">
        <f t="shared" si="2895"/>
        <v>4.3820028325789045E-2</v>
      </c>
      <c r="AO1420" s="370">
        <f t="shared" ref="AO1420:AT1420" si="2896">AO250*100/AO$5</f>
        <v>5.0030780035920618E-2</v>
      </c>
      <c r="AP1420" s="370">
        <f t="shared" si="2896"/>
        <v>5.2181933338887321E-2</v>
      </c>
      <c r="AQ1420" s="370">
        <f t="shared" si="2896"/>
        <v>5.5231283106717502E-2</v>
      </c>
      <c r="AR1420" s="370">
        <f t="shared" si="2896"/>
        <v>6.3172415101125104E-2</v>
      </c>
      <c r="AS1420" s="370">
        <f t="shared" si="2896"/>
        <v>7.2119586872961244E-2</v>
      </c>
      <c r="AT1420" s="370">
        <f t="shared" si="2896"/>
        <v>4.9751662456176966E-2</v>
      </c>
      <c r="AU1420" s="370">
        <f t="shared" ref="AU1420:AV1420" si="2897">AU250*100/AU$5</f>
        <v>3.9467192895905279E-2</v>
      </c>
      <c r="AV1420" s="370">
        <f t="shared" si="2897"/>
        <v>4.6851092231580738E-2</v>
      </c>
      <c r="AW1420" s="370">
        <f t="shared" ref="AW1420:AX1420" si="2898">AW250*100/AW$5</f>
        <v>6.824099311690654E-2</v>
      </c>
      <c r="AX1420" s="370">
        <f t="shared" si="2898"/>
        <v>5.5566142835382831E-2</v>
      </c>
      <c r="AY1420" s="370">
        <f t="shared" ref="AY1420:BA1420" si="2899">AY250*100/AY$5</f>
        <v>4.464325395130072E-2</v>
      </c>
      <c r="AZ1420" s="370">
        <f t="shared" si="2899"/>
        <v>4.046690002785585E-2</v>
      </c>
      <c r="BA1420" s="370">
        <f t="shared" si="2899"/>
        <v>4.4237626972120164E-2</v>
      </c>
      <c r="BB1420" s="667"/>
    </row>
    <row r="1421" spans="1:54" s="325" customFormat="1" ht="13.8">
      <c r="A1421" s="329"/>
      <c r="B1421" s="329" t="s">
        <v>422</v>
      </c>
      <c r="C1421" s="370">
        <f t="shared" ref="C1421:AF1421" si="2900">C251*100/C$5</f>
        <v>7.888669159491879E-2</v>
      </c>
      <c r="D1421" s="370">
        <f t="shared" si="2900"/>
        <v>7.2491655280655501E-2</v>
      </c>
      <c r="E1421" s="370">
        <f t="shared" si="2900"/>
        <v>6.7802906126540816E-2</v>
      </c>
      <c r="F1421" s="370">
        <f t="shared" si="2900"/>
        <v>8.6139946620426761E-2</v>
      </c>
      <c r="G1421" s="370">
        <f t="shared" si="2900"/>
        <v>6.3561601693201214E-2</v>
      </c>
      <c r="H1421" s="370">
        <f t="shared" si="2900"/>
        <v>8.0905709160461067E-2</v>
      </c>
      <c r="I1421" s="370">
        <f t="shared" si="2900"/>
        <v>7.9620095241712818E-2</v>
      </c>
      <c r="J1421" s="370">
        <f t="shared" si="2900"/>
        <v>9.0488363619519951E-2</v>
      </c>
      <c r="K1421" s="370">
        <f t="shared" si="2900"/>
        <v>4.5592210245220956E-2</v>
      </c>
      <c r="L1421" s="370">
        <f t="shared" si="2900"/>
        <v>7.364298908358953E-2</v>
      </c>
      <c r="M1421" s="370">
        <f t="shared" si="2900"/>
        <v>9.7388838873165601E-2</v>
      </c>
      <c r="N1421" s="370">
        <f t="shared" si="2900"/>
        <v>5.8566819275148965E-2</v>
      </c>
      <c r="O1421" s="370">
        <f t="shared" si="2900"/>
        <v>9.3074716182684869E-2</v>
      </c>
      <c r="P1421" s="370">
        <f t="shared" si="2900"/>
        <v>5.9636874820776752E-2</v>
      </c>
      <c r="Q1421" s="370">
        <f t="shared" si="2900"/>
        <v>6.287590505495573E-2</v>
      </c>
      <c r="R1421" s="370">
        <f t="shared" si="2900"/>
        <v>6.9481365332757866E-2</v>
      </c>
      <c r="S1421" s="370">
        <f t="shared" si="2900"/>
        <v>8.4682874380908116E-2</v>
      </c>
      <c r="T1421" s="370">
        <f t="shared" si="2900"/>
        <v>5.4655091270736991E-2</v>
      </c>
      <c r="U1421" s="370">
        <f t="shared" si="2900"/>
        <v>6.0320730962025913E-2</v>
      </c>
      <c r="V1421" s="370">
        <f t="shared" si="2900"/>
        <v>7.8970483783522533E-2</v>
      </c>
      <c r="W1421" s="370">
        <f t="shared" si="2900"/>
        <v>8.480944712828771E-2</v>
      </c>
      <c r="X1421" s="370">
        <f t="shared" si="2900"/>
        <v>9.174262594860344E-2</v>
      </c>
      <c r="Y1421" s="370">
        <f t="shared" si="2900"/>
        <v>5.3888336338193829E-2</v>
      </c>
      <c r="Z1421" s="370">
        <f t="shared" si="2900"/>
        <v>6.5843774053843507E-2</v>
      </c>
      <c r="AA1421" s="370">
        <f t="shared" si="2900"/>
        <v>8.3546368631674084E-2</v>
      </c>
      <c r="AB1421" s="370">
        <f t="shared" si="2900"/>
        <v>5.4547687379927795E-2</v>
      </c>
      <c r="AC1421" s="370">
        <f t="shared" si="2900"/>
        <v>7.2985805745174284E-2</v>
      </c>
      <c r="AD1421" s="370">
        <f t="shared" si="2900"/>
        <v>6.6691370144723885E-2</v>
      </c>
      <c r="AE1421" s="370">
        <f t="shared" si="2900"/>
        <v>9.4373427848676111E-2</v>
      </c>
      <c r="AF1421" s="370">
        <f t="shared" si="2900"/>
        <v>8.7073018350925582E-2</v>
      </c>
      <c r="AG1421" s="370">
        <f t="shared" ref="AG1421:AH1421" si="2901">AG251*100/AG$5</f>
        <v>0.10793097328736315</v>
      </c>
      <c r="AH1421" s="370">
        <f t="shared" si="2901"/>
        <v>7.6540598880471891E-2</v>
      </c>
      <c r="AI1421" s="370">
        <f t="shared" ref="AI1421:AJ1421" si="2902">AI251*100/AI$5</f>
        <v>4.6834101538857316E-2</v>
      </c>
      <c r="AJ1421" s="370">
        <f t="shared" si="2902"/>
        <v>6.5884197266436198E-2</v>
      </c>
      <c r="AK1421" s="370">
        <f t="shared" ref="AK1421:AL1421" si="2903">AK251*100/AK$5</f>
        <v>5.6974705491044414E-2</v>
      </c>
      <c r="AL1421" s="370">
        <f t="shared" si="2903"/>
        <v>7.2936292563420491E-2</v>
      </c>
      <c r="AM1421" s="370">
        <f t="shared" ref="AM1421:AN1421" si="2904">AM251*100/AM$5</f>
        <v>5.9081598251807775E-2</v>
      </c>
      <c r="AN1421" s="370">
        <f t="shared" si="2904"/>
        <v>5.2559530713225069E-2</v>
      </c>
      <c r="AO1421" s="370">
        <f t="shared" ref="AO1421:AT1421" si="2905">AO251*100/AO$5</f>
        <v>4.4107474154289422E-2</v>
      </c>
      <c r="AP1421" s="370">
        <f t="shared" si="2905"/>
        <v>5.0927057186449153E-2</v>
      </c>
      <c r="AQ1421" s="370">
        <f t="shared" si="2905"/>
        <v>4.052093525422585E-2</v>
      </c>
      <c r="AR1421" s="370">
        <f t="shared" si="2905"/>
        <v>8.1883413338352112E-2</v>
      </c>
      <c r="AS1421" s="370">
        <f t="shared" si="2905"/>
        <v>5.6655278990976922E-2</v>
      </c>
      <c r="AT1421" s="370">
        <f t="shared" si="2905"/>
        <v>5.8133370136547784E-2</v>
      </c>
      <c r="AU1421" s="370">
        <f t="shared" ref="AU1421:AV1421" si="2906">AU251*100/AU$5</f>
        <v>5.7247634746620285E-2</v>
      </c>
      <c r="AV1421" s="370">
        <f t="shared" si="2906"/>
        <v>4.0189065227751467E-2</v>
      </c>
      <c r="AW1421" s="370">
        <f t="shared" ref="AW1421:AX1421" si="2907">AW251*100/AW$5</f>
        <v>5.6243305157547538E-2</v>
      </c>
      <c r="AX1421" s="370">
        <f t="shared" si="2907"/>
        <v>3.8489885049463088E-2</v>
      </c>
      <c r="AY1421" s="370">
        <f t="shared" ref="AY1421:BA1421" si="2908">AY251*100/AY$5</f>
        <v>5.7803981994747754E-2</v>
      </c>
      <c r="AZ1421" s="370">
        <f t="shared" si="2908"/>
        <v>6.1474984422102613E-2</v>
      </c>
      <c r="BA1421" s="370">
        <f t="shared" si="2908"/>
        <v>5.8680445877874021E-2</v>
      </c>
      <c r="BB1421" s="667"/>
    </row>
    <row r="1422" spans="1:54" s="325" customFormat="1" ht="13.8">
      <c r="A1422" s="327"/>
      <c r="B1422" s="327" t="s">
        <v>423</v>
      </c>
      <c r="C1422" s="370">
        <f t="shared" ref="C1422:AF1422" si="2909">C252*100/C$5</f>
        <v>0.16338655774229485</v>
      </c>
      <c r="D1422" s="370">
        <f t="shared" si="2909"/>
        <v>0.14136733725752534</v>
      </c>
      <c r="E1422" s="370">
        <f t="shared" si="2909"/>
        <v>0.14653334332848122</v>
      </c>
      <c r="F1422" s="370">
        <f t="shared" si="2909"/>
        <v>0.13416876551138893</v>
      </c>
      <c r="G1422" s="370">
        <f t="shared" si="2909"/>
        <v>0.1175094649104092</v>
      </c>
      <c r="H1422" s="370">
        <f t="shared" si="2909"/>
        <v>0.13242739228906633</v>
      </c>
      <c r="I1422" s="370">
        <f t="shared" si="2909"/>
        <v>0.10960209497840226</v>
      </c>
      <c r="J1422" s="370">
        <f t="shared" si="2909"/>
        <v>0.1406745741557793</v>
      </c>
      <c r="K1422" s="370">
        <f t="shared" si="2909"/>
        <v>0.14427070315979129</v>
      </c>
      <c r="L1422" s="370">
        <f t="shared" si="2909"/>
        <v>0.1532460484057038</v>
      </c>
      <c r="M1422" s="370">
        <f t="shared" si="2909"/>
        <v>0.17197277707528849</v>
      </c>
      <c r="N1422" s="370">
        <f t="shared" si="2909"/>
        <v>0.14730577078688833</v>
      </c>
      <c r="O1422" s="370">
        <f t="shared" si="2909"/>
        <v>0.15231142275101403</v>
      </c>
      <c r="P1422" s="370">
        <f t="shared" si="2909"/>
        <v>0.15027802512683078</v>
      </c>
      <c r="Q1422" s="370">
        <f t="shared" si="2909"/>
        <v>0.1748710821412604</v>
      </c>
      <c r="R1422" s="370">
        <f t="shared" si="2909"/>
        <v>0.15314615276850829</v>
      </c>
      <c r="S1422" s="370">
        <f t="shared" si="2909"/>
        <v>0.16089361035172081</v>
      </c>
      <c r="T1422" s="370">
        <f t="shared" si="2909"/>
        <v>0.1661694373137941</v>
      </c>
      <c r="U1422" s="370">
        <f t="shared" si="2909"/>
        <v>0.11579910566689265</v>
      </c>
      <c r="V1422" s="370">
        <f t="shared" si="2909"/>
        <v>0.16037858760932514</v>
      </c>
      <c r="W1422" s="370">
        <f t="shared" si="2909"/>
        <v>0.15802469135802466</v>
      </c>
      <c r="X1422" s="370">
        <f t="shared" si="2909"/>
        <v>0.17603995312770795</v>
      </c>
      <c r="Y1422" s="370">
        <f t="shared" si="2909"/>
        <v>0.16849867485456985</v>
      </c>
      <c r="Z1422" s="370">
        <f t="shared" si="2909"/>
        <v>0.19312628093961848</v>
      </c>
      <c r="AA1422" s="370">
        <f t="shared" si="2909"/>
        <v>0.14771506240961388</v>
      </c>
      <c r="AB1422" s="370">
        <f t="shared" si="2909"/>
        <v>0.14829232513617996</v>
      </c>
      <c r="AC1422" s="370">
        <f t="shared" si="2909"/>
        <v>0.16027574985879001</v>
      </c>
      <c r="AD1422" s="370">
        <f t="shared" si="2909"/>
        <v>0.14244602931693282</v>
      </c>
      <c r="AE1422" s="370">
        <f t="shared" si="2909"/>
        <v>0.15417480213708115</v>
      </c>
      <c r="AF1422" s="370">
        <f t="shared" si="2909"/>
        <v>0.1454496558893992</v>
      </c>
      <c r="AG1422" s="370">
        <f t="shared" ref="AG1422:AH1422" si="2910">AG252*100/AG$5</f>
        <v>0.15317194657844677</v>
      </c>
      <c r="AH1422" s="370">
        <f t="shared" si="2910"/>
        <v>0.16626037372711774</v>
      </c>
      <c r="AI1422" s="370">
        <f t="shared" ref="AI1422:AJ1422" si="2911">AI252*100/AI$5</f>
        <v>0.17380304741252439</v>
      </c>
      <c r="AJ1422" s="370">
        <f t="shared" si="2911"/>
        <v>0.20881940489531473</v>
      </c>
      <c r="AK1422" s="370">
        <f t="shared" ref="AK1422:AL1422" si="2912">AK252*100/AK$5</f>
        <v>0.18374537372795788</v>
      </c>
      <c r="AL1422" s="370">
        <f t="shared" si="2912"/>
        <v>0.16486767968425931</v>
      </c>
      <c r="AM1422" s="370">
        <f t="shared" ref="AM1422:AN1422" si="2913">AM252*100/AM$5</f>
        <v>0.1700125840466333</v>
      </c>
      <c r="AN1422" s="370">
        <f t="shared" si="2913"/>
        <v>0.16866422831827471</v>
      </c>
      <c r="AO1422" s="370">
        <f t="shared" ref="AO1422:AT1422" si="2914">AO252*100/AO$5</f>
        <v>0.17516061678537959</v>
      </c>
      <c r="AP1422" s="370">
        <f t="shared" si="2914"/>
        <v>0.14347417342876434</v>
      </c>
      <c r="AQ1422" s="370">
        <f t="shared" si="2914"/>
        <v>0.15111845878740848</v>
      </c>
      <c r="AR1422" s="370">
        <f t="shared" si="2914"/>
        <v>0.16146898478792196</v>
      </c>
      <c r="AS1422" s="370">
        <f t="shared" si="2914"/>
        <v>0.17467236545875206</v>
      </c>
      <c r="AT1422" s="370">
        <f t="shared" si="2914"/>
        <v>0.16292154687949698</v>
      </c>
      <c r="AU1422" s="370">
        <f t="shared" ref="AU1422:AV1422" si="2915">AU252*100/AU$5</f>
        <v>0.16187610601588454</v>
      </c>
      <c r="AV1422" s="370">
        <f t="shared" si="2915"/>
        <v>0.15511677758683409</v>
      </c>
      <c r="AW1422" s="370">
        <f t="shared" ref="AW1422:AX1422" si="2916">AW252*100/AW$5</f>
        <v>0.14778367572039156</v>
      </c>
      <c r="AX1422" s="370">
        <f t="shared" si="2916"/>
        <v>0.17909579165872622</v>
      </c>
      <c r="AY1422" s="370">
        <f t="shared" ref="AY1422:BA1422" si="2917">AY252*100/AY$5</f>
        <v>0.13656764198461485</v>
      </c>
      <c r="AZ1422" s="370">
        <f t="shared" si="2917"/>
        <v>0.13562298730622133</v>
      </c>
      <c r="BA1422" s="370">
        <f t="shared" si="2917"/>
        <v>0.14060967398713239</v>
      </c>
      <c r="BB1422" s="667"/>
    </row>
    <row r="1423" spans="1:54" s="325" customFormat="1" ht="13.8">
      <c r="A1423" s="329"/>
      <c r="B1423" s="329" t="s">
        <v>424</v>
      </c>
      <c r="C1423" s="370">
        <f t="shared" ref="C1423:AF1423" si="2918">C253*100/C$5</f>
        <v>2.24526982098291E-3</v>
      </c>
      <c r="D1423" s="370">
        <f t="shared" si="2918"/>
        <v>3.1855002914302297E-3</v>
      </c>
      <c r="E1423" s="370">
        <f t="shared" si="2918"/>
        <v>1.8274710672169967E-3</v>
      </c>
      <c r="F1423" s="370">
        <f t="shared" si="2918"/>
        <v>9.1978587384856805E-4</v>
      </c>
      <c r="G1423" s="370">
        <f t="shared" si="2918"/>
        <v>1.8857717779832816E-3</v>
      </c>
      <c r="H1423" s="370">
        <f t="shared" si="2918"/>
        <v>1.4855056316967772E-3</v>
      </c>
      <c r="I1423" s="370">
        <f t="shared" si="2918"/>
        <v>1.6595202806285673E-3</v>
      </c>
      <c r="J1423" s="370">
        <f t="shared" si="2918"/>
        <v>2.0789345934351619E-3</v>
      </c>
      <c r="K1423" s="370">
        <f t="shared" si="2918"/>
        <v>1.4517313072918894E-3</v>
      </c>
      <c r="L1423" s="370">
        <f t="shared" si="2918"/>
        <v>3.5218596864009712E-3</v>
      </c>
      <c r="M1423" s="370">
        <f t="shared" si="2918"/>
        <v>2.8080661274045128E-3</v>
      </c>
      <c r="N1423" s="370">
        <f t="shared" si="2918"/>
        <v>2.4884232772445693E-3</v>
      </c>
      <c r="O1423" s="370">
        <f t="shared" si="2918"/>
        <v>1.4132820244659309E-3</v>
      </c>
      <c r="P1423" s="370">
        <f t="shared" si="2918"/>
        <v>2.5872830724848915E-3</v>
      </c>
      <c r="Q1423" s="370">
        <f t="shared" si="2918"/>
        <v>2.5085624925400615E-3</v>
      </c>
      <c r="R1423" s="370">
        <f t="shared" si="2918"/>
        <v>3.7851463894489259E-3</v>
      </c>
      <c r="S1423" s="370">
        <f t="shared" si="2918"/>
        <v>3.8894817246347062E-3</v>
      </c>
      <c r="T1423" s="370">
        <f t="shared" si="2918"/>
        <v>2.653159770424126E-3</v>
      </c>
      <c r="U1423" s="370">
        <f t="shared" si="2918"/>
        <v>1.9202447226665687E-3</v>
      </c>
      <c r="V1423" s="370">
        <f t="shared" si="2918"/>
        <v>2.773843496387699E-3</v>
      </c>
      <c r="W1423" s="370">
        <f t="shared" si="2918"/>
        <v>2.662372517444981E-3</v>
      </c>
      <c r="X1423" s="370">
        <f t="shared" si="2918"/>
        <v>3.0194822787412315E-3</v>
      </c>
      <c r="Y1423" s="370">
        <f t="shared" si="2918"/>
        <v>2.1086740306249761E-3</v>
      </c>
      <c r="Z1423" s="370">
        <f t="shared" si="2918"/>
        <v>2.5734714506959966E-2</v>
      </c>
      <c r="AA1423" s="370">
        <f t="shared" si="2918"/>
        <v>4.4076268622223504E-3</v>
      </c>
      <c r="AB1423" s="370">
        <f t="shared" si="2918"/>
        <v>5.2150448998543155E-3</v>
      </c>
      <c r="AC1423" s="370">
        <f t="shared" si="2918"/>
        <v>2.7374496608068536E-3</v>
      </c>
      <c r="AD1423" s="370">
        <f t="shared" si="2918"/>
        <v>2.4462859764450735E-3</v>
      </c>
      <c r="AE1423" s="370">
        <f t="shared" si="2918"/>
        <v>3.3507691592052921E-3</v>
      </c>
      <c r="AF1423" s="370">
        <f t="shared" si="2918"/>
        <v>3.8535139948149741E-3</v>
      </c>
      <c r="AG1423" s="370">
        <f t="shared" ref="AG1423:AH1423" si="2919">AG253*100/AG$5</f>
        <v>2.7903560829204534E-3</v>
      </c>
      <c r="AH1423" s="370">
        <f t="shared" si="2919"/>
        <v>4.6789973844404619E-3</v>
      </c>
      <c r="AI1423" s="370">
        <f t="shared" ref="AI1423:AJ1423" si="2920">AI253*100/AI$5</f>
        <v>4.4190559160505643E-3</v>
      </c>
      <c r="AJ1423" s="370">
        <f t="shared" si="2920"/>
        <v>5.7274944589192755E-3</v>
      </c>
      <c r="AK1423" s="370">
        <f t="shared" ref="AK1423:AL1423" si="2921">AK253*100/AK$5</f>
        <v>5.1051206698541846E-3</v>
      </c>
      <c r="AL1423" s="370">
        <f t="shared" si="2921"/>
        <v>5.9258200969723937E-3</v>
      </c>
      <c r="AM1423" s="370">
        <f t="shared" ref="AM1423:AN1423" si="2922">AM253*100/AM$5</f>
        <v>4.7472972857698654E-3</v>
      </c>
      <c r="AN1423" s="370">
        <f t="shared" si="2922"/>
        <v>3.9205244354853204E-3</v>
      </c>
      <c r="AO1423" s="370">
        <f t="shared" ref="AO1423:AT1423" si="2923">AO253*100/AO$5</f>
        <v>9.4138254190210043E-3</v>
      </c>
      <c r="AP1423" s="370">
        <f t="shared" si="2923"/>
        <v>5.6469426859717745E-3</v>
      </c>
      <c r="AQ1423" s="370">
        <f t="shared" si="2923"/>
        <v>4.1836769121765243E-3</v>
      </c>
      <c r="AR1423" s="370">
        <f t="shared" si="2923"/>
        <v>6.5652625393778979E-3</v>
      </c>
      <c r="AS1423" s="370">
        <f t="shared" si="2923"/>
        <v>9.4838318360910764E-3</v>
      </c>
      <c r="AT1423" s="370">
        <f t="shared" si="2923"/>
        <v>9.0212757363027241E-3</v>
      </c>
      <c r="AU1423" s="370">
        <f t="shared" ref="AU1423:AV1423" si="2924">AU253*100/AU$5</f>
        <v>5.5900631576111578E-3</v>
      </c>
      <c r="AV1423" s="370">
        <f t="shared" si="2924"/>
        <v>1.1898690090560188E-2</v>
      </c>
      <c r="AW1423" s="370">
        <f t="shared" ref="AW1423:AX1423" si="2925">AW253*100/AW$5</f>
        <v>8.0205538291847414E-3</v>
      </c>
      <c r="AX1423" s="370">
        <f t="shared" si="2925"/>
        <v>1.1406940200994385E-2</v>
      </c>
      <c r="AY1423" s="370">
        <f t="shared" ref="AY1423:BA1423" si="2926">AY253*100/AY$5</f>
        <v>6.4800098863159678E-3</v>
      </c>
      <c r="AZ1423" s="370">
        <f t="shared" si="2926"/>
        <v>6.1660896673379128E-3</v>
      </c>
      <c r="BA1423" s="370">
        <f t="shared" si="2926"/>
        <v>4.9095193762364719E-3</v>
      </c>
      <c r="BB1423" s="667"/>
    </row>
    <row r="1424" spans="1:54" s="325" customFormat="1" ht="13.8">
      <c r="A1424" s="327"/>
      <c r="B1424" s="327" t="s">
        <v>425</v>
      </c>
      <c r="C1424" s="370">
        <f t="shared" ref="C1424:AF1424" si="2927">C254*100/C$5</f>
        <v>0.16114128792131194</v>
      </c>
      <c r="D1424" s="370">
        <f t="shared" si="2927"/>
        <v>0.13813878966485957</v>
      </c>
      <c r="E1424" s="370">
        <f t="shared" si="2927"/>
        <v>0.14470587226126422</v>
      </c>
      <c r="F1424" s="370">
        <f t="shared" si="2927"/>
        <v>0.1332889703277077</v>
      </c>
      <c r="G1424" s="370">
        <f t="shared" si="2927"/>
        <v>0.11562369313242592</v>
      </c>
      <c r="H1424" s="370">
        <f t="shared" si="2927"/>
        <v>0.1309781185020451</v>
      </c>
      <c r="I1424" s="370">
        <f t="shared" si="2927"/>
        <v>0.10790569646931529</v>
      </c>
      <c r="J1424" s="370">
        <f t="shared" si="2927"/>
        <v>0.13859563956234416</v>
      </c>
      <c r="K1424" s="370">
        <f t="shared" si="2927"/>
        <v>0.14281897185249939</v>
      </c>
      <c r="L1424" s="370">
        <f t="shared" si="2927"/>
        <v>0.14972418871930279</v>
      </c>
      <c r="M1424" s="370">
        <f t="shared" si="2927"/>
        <v>0.16916471094788399</v>
      </c>
      <c r="N1424" s="370">
        <f t="shared" si="2927"/>
        <v>0.14477291137969295</v>
      </c>
      <c r="O1424" s="370">
        <f t="shared" si="2927"/>
        <v>0.15089814072654809</v>
      </c>
      <c r="P1424" s="370">
        <f t="shared" si="2927"/>
        <v>0.1476907420543459</v>
      </c>
      <c r="Q1424" s="370">
        <f t="shared" si="2927"/>
        <v>0.17236251964872035</v>
      </c>
      <c r="R1424" s="370">
        <f t="shared" si="2927"/>
        <v>0.14940451380882314</v>
      </c>
      <c r="S1424" s="370">
        <f t="shared" si="2927"/>
        <v>0.15700412862708613</v>
      </c>
      <c r="T1424" s="370">
        <f t="shared" si="2927"/>
        <v>0.16351627754336998</v>
      </c>
      <c r="U1424" s="370">
        <f t="shared" si="2927"/>
        <v>0.11387886094422608</v>
      </c>
      <c r="V1424" s="370">
        <f t="shared" si="2927"/>
        <v>0.15760474411293746</v>
      </c>
      <c r="W1424" s="370">
        <f t="shared" si="2927"/>
        <v>0.15536231884057972</v>
      </c>
      <c r="X1424" s="370">
        <f t="shared" si="2927"/>
        <v>0.17302047084896671</v>
      </c>
      <c r="Y1424" s="370">
        <f t="shared" si="2927"/>
        <v>0.16635095130485922</v>
      </c>
      <c r="Z1424" s="370">
        <f t="shared" si="2927"/>
        <v>0.16739156643265851</v>
      </c>
      <c r="AA1424" s="370">
        <f t="shared" si="2927"/>
        <v>0.14334714389750164</v>
      </c>
      <c r="AB1424" s="370">
        <f t="shared" si="2927"/>
        <v>0.14307728023632565</v>
      </c>
      <c r="AC1424" s="370">
        <f t="shared" si="2927"/>
        <v>0.15753830019798315</v>
      </c>
      <c r="AD1424" s="370">
        <f t="shared" si="2927"/>
        <v>0.1399997433404877</v>
      </c>
      <c r="AE1424" s="370">
        <f t="shared" si="2927"/>
        <v>0.15082403297787586</v>
      </c>
      <c r="AF1424" s="370">
        <f t="shared" si="2927"/>
        <v>0.14163713672431633</v>
      </c>
      <c r="AG1424" s="370">
        <f t="shared" ref="AG1424:AH1424" si="2928">AG254*100/AG$5</f>
        <v>0.15038159049552632</v>
      </c>
      <c r="AH1424" s="370">
        <f t="shared" si="2928"/>
        <v>0.16162036798754761</v>
      </c>
      <c r="AI1424" s="370">
        <f t="shared" ref="AI1424:AJ1424" si="2929">AI254*100/AI$5</f>
        <v>0.16938399149647385</v>
      </c>
      <c r="AJ1424" s="370">
        <f t="shared" si="2929"/>
        <v>0.2031279324141245</v>
      </c>
      <c r="AK1424" s="370">
        <f t="shared" ref="AK1424:AL1424" si="2930">AK254*100/AK$5</f>
        <v>0.1786012826713109</v>
      </c>
      <c r="AL1424" s="370">
        <f t="shared" si="2930"/>
        <v>0.1589418595872869</v>
      </c>
      <c r="AM1424" s="370">
        <f t="shared" ref="AM1424:AN1424" si="2931">AM254*100/AM$5</f>
        <v>0.16526528676086344</v>
      </c>
      <c r="AN1424" s="370">
        <f t="shared" si="2931"/>
        <v>0.16474370388278942</v>
      </c>
      <c r="AO1424" s="370">
        <f t="shared" ref="AO1424:AT1424" si="2932">AO254*100/AO$5</f>
        <v>0.16574679136635859</v>
      </c>
      <c r="AP1424" s="370">
        <f t="shared" si="2932"/>
        <v>0.13782723074279257</v>
      </c>
      <c r="AQ1424" s="370">
        <f t="shared" si="2932"/>
        <v>0.14690104254529504</v>
      </c>
      <c r="AR1424" s="370">
        <f t="shared" si="2932"/>
        <v>0.1549401959293184</v>
      </c>
      <c r="AS1424" s="370">
        <f t="shared" si="2932"/>
        <v>0.16518853362266098</v>
      </c>
      <c r="AT1424" s="370">
        <f t="shared" si="2932"/>
        <v>0.15393393261982224</v>
      </c>
      <c r="AU1424" s="370">
        <f t="shared" ref="AU1424:AV1424" si="2933">AU254*100/AU$5</f>
        <v>0.1563197179375361</v>
      </c>
      <c r="AV1424" s="370">
        <f t="shared" si="2933"/>
        <v>0.1431871013241631</v>
      </c>
      <c r="AW1424" s="370">
        <f t="shared" ref="AW1424:AX1424" si="2934">AW254*100/AW$5</f>
        <v>0.13972997910678869</v>
      </c>
      <c r="AX1424" s="370">
        <f t="shared" si="2934"/>
        <v>0.16765469894215998</v>
      </c>
      <c r="AY1424" s="370">
        <f t="shared" ref="AY1424:BA1424" si="2935">AY254*100/AY$5</f>
        <v>0.13008763209829888</v>
      </c>
      <c r="AZ1424" s="370">
        <f t="shared" si="2935"/>
        <v>0.12945689763888343</v>
      </c>
      <c r="BA1424" s="370">
        <f t="shared" si="2935"/>
        <v>0.13570015461089591</v>
      </c>
      <c r="BB1424" s="667"/>
    </row>
    <row r="1425" spans="1:54" s="325" customFormat="1" ht="27.6">
      <c r="A1425" s="329"/>
      <c r="B1425" s="329" t="s">
        <v>426</v>
      </c>
      <c r="C1425" s="370">
        <f t="shared" ref="C1425:AF1425" si="2936">C255*100/C$5</f>
        <v>1.5580877209647752</v>
      </c>
      <c r="D1425" s="370">
        <f t="shared" si="2936"/>
        <v>1.1123853112276834</v>
      </c>
      <c r="E1425" s="370">
        <f t="shared" si="2936"/>
        <v>1.0140972609938237</v>
      </c>
      <c r="F1425" s="370">
        <f t="shared" si="2936"/>
        <v>0.77813884927588861</v>
      </c>
      <c r="G1425" s="370">
        <f t="shared" si="2936"/>
        <v>0.68131825061019502</v>
      </c>
      <c r="H1425" s="370">
        <f t="shared" si="2936"/>
        <v>0.67981810164699097</v>
      </c>
      <c r="I1425" s="370">
        <f t="shared" si="2936"/>
        <v>0.70828325577227247</v>
      </c>
      <c r="J1425" s="370">
        <f t="shared" si="2936"/>
        <v>0.82624884701193269</v>
      </c>
      <c r="K1425" s="370">
        <f t="shared" si="2936"/>
        <v>0.94080035908770066</v>
      </c>
      <c r="L1425" s="370">
        <f t="shared" si="2936"/>
        <v>1.0747090289194348</v>
      </c>
      <c r="M1425" s="370">
        <f t="shared" si="2936"/>
        <v>0.92334319843837487</v>
      </c>
      <c r="N1425" s="370">
        <f t="shared" si="2936"/>
        <v>1.2963796551845188</v>
      </c>
      <c r="O1425" s="370">
        <f t="shared" si="2936"/>
        <v>1.4125955731969047</v>
      </c>
      <c r="P1425" s="370">
        <f t="shared" si="2936"/>
        <v>1.1600083655486011</v>
      </c>
      <c r="Q1425" s="370">
        <f t="shared" si="2936"/>
        <v>1.023938564495344</v>
      </c>
      <c r="R1425" s="370">
        <f t="shared" si="2936"/>
        <v>0.79327096688301457</v>
      </c>
      <c r="S1425" s="370">
        <f t="shared" si="2936"/>
        <v>0.75221036165633381</v>
      </c>
      <c r="T1425" s="370">
        <f t="shared" si="2936"/>
        <v>0.71859811935871898</v>
      </c>
      <c r="U1425" s="370">
        <f t="shared" si="2936"/>
        <v>0.92347073380064859</v>
      </c>
      <c r="V1425" s="370">
        <f t="shared" si="2936"/>
        <v>1.1668634974804255</v>
      </c>
      <c r="W1425" s="370">
        <f t="shared" si="2936"/>
        <v>1.0540418679549115</v>
      </c>
      <c r="X1425" s="370">
        <f t="shared" si="2936"/>
        <v>1.0361374120886007</v>
      </c>
      <c r="Y1425" s="370">
        <f t="shared" si="2936"/>
        <v>0.94898141281941051</v>
      </c>
      <c r="Z1425" s="370">
        <f t="shared" si="2936"/>
        <v>1.3102447348165185</v>
      </c>
      <c r="AA1425" s="370">
        <f t="shared" si="2936"/>
        <v>1.500777092411655</v>
      </c>
      <c r="AB1425" s="370">
        <f t="shared" si="2936"/>
        <v>1.2959386576137972</v>
      </c>
      <c r="AC1425" s="370">
        <f t="shared" si="2936"/>
        <v>1.1507698595225657</v>
      </c>
      <c r="AD1425" s="370">
        <f t="shared" si="2936"/>
        <v>0.93083186556174757</v>
      </c>
      <c r="AE1425" s="370">
        <f t="shared" si="2936"/>
        <v>0.90182995358987605</v>
      </c>
      <c r="AF1425" s="370">
        <f t="shared" si="2936"/>
        <v>0.85101167040812808</v>
      </c>
      <c r="AG1425" s="370">
        <f t="shared" ref="AG1425:AH1425" si="2937">AG255*100/AG$5</f>
        <v>0.99187857560879067</v>
      </c>
      <c r="AH1425" s="370">
        <f t="shared" si="2937"/>
        <v>1.2000458541743675</v>
      </c>
      <c r="AI1425" s="370">
        <f t="shared" ref="AI1425:AJ1425" si="2938">AI255*100/AI$5</f>
        <v>1.1389722065056396</v>
      </c>
      <c r="AJ1425" s="370">
        <f t="shared" si="2938"/>
        <v>1.0715457715061114</v>
      </c>
      <c r="AK1425" s="370">
        <f t="shared" ref="AK1425:AL1425" si="2939">AK255*100/AK$5</f>
        <v>1.0478357600842696</v>
      </c>
      <c r="AL1425" s="370">
        <f t="shared" si="2939"/>
        <v>1.0704222836811845</v>
      </c>
      <c r="AM1425" s="370">
        <f t="shared" ref="AM1425:AN1425" si="2940">AM255*100/AM$5</f>
        <v>1.3751214176913227</v>
      </c>
      <c r="AN1425" s="370">
        <f t="shared" si="2940"/>
        <v>1.3369805100929</v>
      </c>
      <c r="AO1425" s="370">
        <f t="shared" ref="AO1425:AT1425" si="2941">AO255*100/AO$5</f>
        <v>1.3966661660062885</v>
      </c>
      <c r="AP1425" s="370">
        <f t="shared" si="2941"/>
        <v>0.98350918447341729</v>
      </c>
      <c r="AQ1425" s="370">
        <f t="shared" si="2941"/>
        <v>0.82863794325044704</v>
      </c>
      <c r="AR1425" s="370">
        <f t="shared" si="2941"/>
        <v>0.84159371018669782</v>
      </c>
      <c r="AS1425" s="370">
        <f t="shared" si="2941"/>
        <v>0.7906967856179814</v>
      </c>
      <c r="AT1425" s="370">
        <f t="shared" si="2941"/>
        <v>0.82615362088088717</v>
      </c>
      <c r="AU1425" s="370">
        <f t="shared" ref="AU1425:AV1425" si="2942">AU255*100/AU$5</f>
        <v>0.75829543483787976</v>
      </c>
      <c r="AV1425" s="370">
        <f t="shared" si="2942"/>
        <v>0.78695581309884655</v>
      </c>
      <c r="AW1425" s="370">
        <f t="shared" ref="AW1425:AX1425" si="2943">AW255*100/AW$5</f>
        <v>0.80679480109026502</v>
      </c>
      <c r="AX1425" s="370">
        <f t="shared" si="2943"/>
        <v>1.0234484341413137</v>
      </c>
      <c r="AY1425" s="370">
        <f t="shared" ref="AY1425:BA1425" si="2944">AY255*100/AY$5</f>
        <v>0.87359708502776512</v>
      </c>
      <c r="AZ1425" s="370">
        <f t="shared" si="2944"/>
        <v>0.80983376656052108</v>
      </c>
      <c r="BA1425" s="370">
        <f t="shared" si="2944"/>
        <v>0.57773873252315011</v>
      </c>
      <c r="BB1425" s="667"/>
    </row>
    <row r="1426" spans="1:54" s="325" customFormat="1" ht="13.8">
      <c r="A1426" s="327"/>
      <c r="B1426" s="327" t="s">
        <v>427</v>
      </c>
      <c r="C1426" s="370">
        <f t="shared" ref="C1426:AF1426" si="2945">C256*100/C$5</f>
        <v>0.7874420331781794</v>
      </c>
      <c r="D1426" s="370">
        <f t="shared" si="2945"/>
        <v>0.71398253829272684</v>
      </c>
      <c r="E1426" s="370">
        <f t="shared" si="2945"/>
        <v>0.61149419628754853</v>
      </c>
      <c r="F1426" s="370">
        <f t="shared" si="2945"/>
        <v>0.41898246088310642</v>
      </c>
      <c r="G1426" s="370">
        <f t="shared" si="2945"/>
        <v>0.35079052662210575</v>
      </c>
      <c r="H1426" s="370">
        <f t="shared" si="2945"/>
        <v>0.3471735356809395</v>
      </c>
      <c r="I1426" s="370">
        <f t="shared" si="2945"/>
        <v>0.28835086831632817</v>
      </c>
      <c r="J1426" s="370">
        <f t="shared" si="2945"/>
        <v>0.28860718312021821</v>
      </c>
      <c r="K1426" s="370">
        <f t="shared" si="2945"/>
        <v>0.29458374743641907</v>
      </c>
      <c r="L1426" s="370">
        <f t="shared" si="2945"/>
        <v>0.41178667102534433</v>
      </c>
      <c r="M1426" s="370">
        <f t="shared" si="2945"/>
        <v>0.34471139036714188</v>
      </c>
      <c r="N1426" s="370">
        <f t="shared" si="2945"/>
        <v>0.70217972548247654</v>
      </c>
      <c r="O1426" s="370">
        <f t="shared" si="2945"/>
        <v>0.88435113193795289</v>
      </c>
      <c r="P1426" s="370">
        <f t="shared" si="2945"/>
        <v>0.80210087385485773</v>
      </c>
      <c r="Q1426" s="370">
        <f t="shared" si="2945"/>
        <v>0.61306030462850025</v>
      </c>
      <c r="R1426" s="370">
        <f t="shared" si="2945"/>
        <v>0.38817328835245191</v>
      </c>
      <c r="S1426" s="370">
        <f t="shared" si="2945"/>
        <v>0.39018048350493906</v>
      </c>
      <c r="T1426" s="370">
        <f t="shared" si="2945"/>
        <v>0.34348214566336954</v>
      </c>
      <c r="U1426" s="370">
        <f t="shared" si="2945"/>
        <v>0.40103893588386363</v>
      </c>
      <c r="V1426" s="370">
        <f t="shared" si="2945"/>
        <v>0.49336589097113942</v>
      </c>
      <c r="W1426" s="370">
        <f t="shared" si="2945"/>
        <v>0.39905528717122918</v>
      </c>
      <c r="X1426" s="370">
        <f t="shared" si="2945"/>
        <v>0.40361791884872517</v>
      </c>
      <c r="Y1426" s="370">
        <f t="shared" si="2945"/>
        <v>0.37881938464986836</v>
      </c>
      <c r="Z1426" s="370">
        <f t="shared" si="2945"/>
        <v>0.59328949930910402</v>
      </c>
      <c r="AA1426" s="370">
        <f t="shared" si="2945"/>
        <v>0.87485436962597118</v>
      </c>
      <c r="AB1426" s="370">
        <f t="shared" si="2945"/>
        <v>0.82221070800122464</v>
      </c>
      <c r="AC1426" s="370">
        <f t="shared" si="2945"/>
        <v>0.72137581906614412</v>
      </c>
      <c r="AD1426" s="370">
        <f t="shared" si="2945"/>
        <v>0.4353185946608405</v>
      </c>
      <c r="AE1426" s="370">
        <f t="shared" si="2945"/>
        <v>0.46063220735663335</v>
      </c>
      <c r="AF1426" s="370">
        <f t="shared" si="2945"/>
        <v>0.41007128180993813</v>
      </c>
      <c r="AG1426" s="370">
        <f t="shared" ref="AG1426:AH1426" si="2946">AG256*100/AG$5</f>
        <v>0.4261059762358394</v>
      </c>
      <c r="AH1426" s="370">
        <f t="shared" si="2946"/>
        <v>0.41420824345759188</v>
      </c>
      <c r="AI1426" s="370">
        <f t="shared" ref="AI1426:AJ1426" si="2947">AI256*100/AI$5</f>
        <v>0.37869730966297599</v>
      </c>
      <c r="AJ1426" s="370">
        <f t="shared" si="2947"/>
        <v>0.40283377694398903</v>
      </c>
      <c r="AK1426" s="370">
        <f t="shared" ref="AK1426:AL1426" si="2948">AK256*100/AK$5</f>
        <v>0.3974979452863564</v>
      </c>
      <c r="AL1426" s="370">
        <f t="shared" si="2948"/>
        <v>0.41570033858350175</v>
      </c>
      <c r="AM1426" s="370">
        <f t="shared" ref="AM1426:AN1426" si="2949">AM256*100/AM$5</f>
        <v>0.6374730136547847</v>
      </c>
      <c r="AN1426" s="370">
        <f t="shared" si="2949"/>
        <v>0.90102636062617303</v>
      </c>
      <c r="AO1426" s="370">
        <f t="shared" ref="AO1426:AT1426" si="2950">AO256*100/AO$5</f>
        <v>0.91211859022499397</v>
      </c>
      <c r="AP1426" s="370">
        <f t="shared" si="2950"/>
        <v>0.55709529634074628</v>
      </c>
      <c r="AQ1426" s="370">
        <f t="shared" si="2950"/>
        <v>0.43392152231856679</v>
      </c>
      <c r="AR1426" s="370">
        <f t="shared" si="2950"/>
        <v>0.44085737951922582</v>
      </c>
      <c r="AS1426" s="370">
        <f t="shared" si="2950"/>
        <v>0.37220501213435053</v>
      </c>
      <c r="AT1426" s="370">
        <f t="shared" si="2950"/>
        <v>0.32809841269306961</v>
      </c>
      <c r="AU1426" s="370">
        <f t="shared" ref="AU1426:AV1426" si="2951">AU256*100/AU$5</f>
        <v>0.31907137601425128</v>
      </c>
      <c r="AV1426" s="370">
        <f t="shared" si="2951"/>
        <v>0.32414634645143259</v>
      </c>
      <c r="AW1426" s="370">
        <f t="shared" ref="AW1426:AX1426" si="2952">AW256*100/AW$5</f>
        <v>0.30617304245458116</v>
      </c>
      <c r="AX1426" s="370">
        <f t="shared" si="2952"/>
        <v>0.43530796347866596</v>
      </c>
      <c r="AY1426" s="370">
        <f t="shared" ref="AY1426:BA1426" si="2953">AY256*100/AY$5</f>
        <v>0.44448280202508916</v>
      </c>
      <c r="AZ1426" s="370">
        <f t="shared" si="2953"/>
        <v>0.41396461284238451</v>
      </c>
      <c r="BA1426" s="370">
        <f t="shared" si="2953"/>
        <v>0.28392088244584462</v>
      </c>
      <c r="BB1426" s="667"/>
    </row>
    <row r="1427" spans="1:54" s="325" customFormat="1" ht="13.8">
      <c r="A1427" s="329"/>
      <c r="B1427" s="329" t="s">
        <v>428</v>
      </c>
      <c r="C1427" s="370">
        <f t="shared" ref="C1427:AF1427" si="2954">C257*100/C$5</f>
        <v>0.74728624599521587</v>
      </c>
      <c r="D1427" s="370">
        <f t="shared" si="2954"/>
        <v>0.3807533794283835</v>
      </c>
      <c r="E1427" s="370">
        <f t="shared" si="2954"/>
        <v>0.37795085296279679</v>
      </c>
      <c r="F1427" s="370">
        <f t="shared" si="2954"/>
        <v>0.3342821791087035</v>
      </c>
      <c r="G1427" s="370">
        <f t="shared" si="2954"/>
        <v>0.30667825738418308</v>
      </c>
      <c r="H1427" s="370">
        <f t="shared" si="2954"/>
        <v>0.31416632518153059</v>
      </c>
      <c r="I1427" s="370">
        <f t="shared" si="2954"/>
        <v>0.40186205551132215</v>
      </c>
      <c r="J1427" s="370">
        <f t="shared" si="2954"/>
        <v>0.51893125255079808</v>
      </c>
      <c r="K1427" s="370">
        <f t="shared" si="2954"/>
        <v>0.62008544812002753</v>
      </c>
      <c r="L1427" s="370">
        <f t="shared" si="2954"/>
        <v>0.6389917728454686</v>
      </c>
      <c r="M1427" s="370">
        <f t="shared" si="2954"/>
        <v>0.55961354202653879</v>
      </c>
      <c r="N1427" s="370">
        <f t="shared" si="2954"/>
        <v>0.56722719882190931</v>
      </c>
      <c r="O1427" s="370">
        <f t="shared" si="2954"/>
        <v>0.50789318010664219</v>
      </c>
      <c r="P1427" s="370">
        <f t="shared" si="2954"/>
        <v>0.33772668372836112</v>
      </c>
      <c r="Q1427" s="370">
        <f t="shared" si="2954"/>
        <v>0.38975778210707113</v>
      </c>
      <c r="R1427" s="370">
        <f t="shared" si="2954"/>
        <v>0.38116859216048321</v>
      </c>
      <c r="S1427" s="370">
        <f t="shared" si="2954"/>
        <v>0.33661346292110861</v>
      </c>
      <c r="T1427" s="370">
        <f t="shared" si="2954"/>
        <v>0.34993136479763126</v>
      </c>
      <c r="U1427" s="370">
        <f t="shared" si="2954"/>
        <v>0.50452342865539457</v>
      </c>
      <c r="V1427" s="370">
        <f t="shared" si="2954"/>
        <v>0.64954168540411961</v>
      </c>
      <c r="W1427" s="370">
        <f t="shared" si="2954"/>
        <v>0.63364465915190549</v>
      </c>
      <c r="X1427" s="370">
        <f t="shared" si="2954"/>
        <v>0.610762675724562</v>
      </c>
      <c r="Y1427" s="370">
        <f t="shared" si="2954"/>
        <v>0.54845049555792191</v>
      </c>
      <c r="Z1427" s="370">
        <f t="shared" si="2954"/>
        <v>0.69006129962626706</v>
      </c>
      <c r="AA1427" s="370">
        <f t="shared" si="2954"/>
        <v>0.61111150819461224</v>
      </c>
      <c r="AB1427" s="370">
        <f t="shared" si="2954"/>
        <v>0.44681158883913097</v>
      </c>
      <c r="AC1427" s="370">
        <f t="shared" si="2954"/>
        <v>0.40776433257314487</v>
      </c>
      <c r="AD1427" s="370">
        <f t="shared" si="2954"/>
        <v>0.46956659833107156</v>
      </c>
      <c r="AE1427" s="370">
        <f t="shared" si="2954"/>
        <v>0.4155347965550939</v>
      </c>
      <c r="AF1427" s="370">
        <f t="shared" si="2954"/>
        <v>0.42224674624036418</v>
      </c>
      <c r="AG1427" s="370">
        <f t="shared" ref="AG1427:AH1427" si="2955">AG257*100/AG$5</f>
        <v>0.53749699106602389</v>
      </c>
      <c r="AH1427" s="370">
        <f t="shared" si="2955"/>
        <v>0.75682782693324469</v>
      </c>
      <c r="AI1427" s="370">
        <f t="shared" ref="AI1427:AJ1427" si="2956">AI257*100/AI$5</f>
        <v>0.73671975057585826</v>
      </c>
      <c r="AJ1427" s="370">
        <f t="shared" si="2956"/>
        <v>0.6454417969491546</v>
      </c>
      <c r="AK1427" s="370">
        <f t="shared" ref="AK1427:AL1427" si="2957">AK257*100/AK$5</f>
        <v>0.62535779686374127</v>
      </c>
      <c r="AL1427" s="370">
        <f t="shared" si="2957"/>
        <v>0.6319521843141106</v>
      </c>
      <c r="AM1427" s="370">
        <f t="shared" ref="AM1427:AN1427" si="2958">AM257*100/AM$5</f>
        <v>0.71287344632642646</v>
      </c>
      <c r="AN1427" s="370">
        <f t="shared" si="2958"/>
        <v>0.41782172395260736</v>
      </c>
      <c r="AO1427" s="370">
        <f t="shared" ref="AO1427:AT1427" si="2959">AO257*100/AO$5</f>
        <v>0.46233517872517765</v>
      </c>
      <c r="AP1427" s="370">
        <f t="shared" si="2959"/>
        <v>0.40386097505968505</v>
      </c>
      <c r="AQ1427" s="370">
        <f t="shared" si="2959"/>
        <v>0.37103141131617123</v>
      </c>
      <c r="AR1427" s="370">
        <f t="shared" si="2959"/>
        <v>0.38282775340728009</v>
      </c>
      <c r="AS1427" s="370">
        <f t="shared" si="2959"/>
        <v>0.38901404244085525</v>
      </c>
      <c r="AT1427" s="370">
        <f t="shared" si="2959"/>
        <v>0.47826225993055643</v>
      </c>
      <c r="AU1427" s="370">
        <f t="shared" ref="AU1427:AV1427" si="2960">AU257*100/AU$5</f>
        <v>0.41898533618673506</v>
      </c>
      <c r="AV1427" s="370">
        <f t="shared" si="2960"/>
        <v>0.44678961566611286</v>
      </c>
      <c r="AW1427" s="370">
        <f t="shared" ref="AW1427:AX1427" si="2961">AW257*100/AW$5</f>
        <v>0.48355322466035278</v>
      </c>
      <c r="AX1427" s="370">
        <f t="shared" si="2961"/>
        <v>0.57082514526772499</v>
      </c>
      <c r="AY1427" s="370">
        <f t="shared" ref="AY1427:BA1427" si="2962">AY257*100/AY$5</f>
        <v>0.4162402810603934</v>
      </c>
      <c r="AZ1427" s="370">
        <f t="shared" si="2962"/>
        <v>0.38136799811856803</v>
      </c>
      <c r="BA1427" s="370">
        <f t="shared" si="2962"/>
        <v>0.27776450100580208</v>
      </c>
      <c r="BB1427" s="667"/>
    </row>
    <row r="1428" spans="1:54" s="325" customFormat="1" ht="13.8">
      <c r="A1428" s="327"/>
      <c r="B1428" s="327" t="s">
        <v>429</v>
      </c>
      <c r="C1428" s="370">
        <f t="shared" ref="C1428:AF1428" si="2963">C258*100/C$5</f>
        <v>0.19399994818608107</v>
      </c>
      <c r="D1428" s="370">
        <f t="shared" si="2963"/>
        <v>6.6163701999030586E-2</v>
      </c>
      <c r="E1428" s="370">
        <f t="shared" si="2963"/>
        <v>8.2534560647983951E-2</v>
      </c>
      <c r="F1428" s="370">
        <f t="shared" si="2963"/>
        <v>0.10345591546288024</v>
      </c>
      <c r="G1428" s="370">
        <f t="shared" si="2963"/>
        <v>7.454344910616266E-2</v>
      </c>
      <c r="H1428" s="370">
        <f t="shared" si="2963"/>
        <v>5.5289794974860536E-2</v>
      </c>
      <c r="I1428" s="370">
        <f t="shared" si="2963"/>
        <v>9.9718729751547691E-2</v>
      </c>
      <c r="J1428" s="370">
        <f t="shared" si="2963"/>
        <v>0.11175185253132171</v>
      </c>
      <c r="K1428" s="370">
        <f t="shared" si="2963"/>
        <v>0.10982151159756752</v>
      </c>
      <c r="L1428" s="370">
        <f t="shared" si="2963"/>
        <v>0.15383302502010396</v>
      </c>
      <c r="M1428" s="370">
        <f t="shared" si="2963"/>
        <v>0.12683098675443716</v>
      </c>
      <c r="N1428" s="370">
        <f t="shared" si="2963"/>
        <v>0.14259554101210398</v>
      </c>
      <c r="O1428" s="370">
        <f t="shared" si="2963"/>
        <v>0.11334521836216765</v>
      </c>
      <c r="P1428" s="370">
        <f t="shared" si="2963"/>
        <v>7.425502418031639E-2</v>
      </c>
      <c r="Q1428" s="370">
        <f t="shared" si="2963"/>
        <v>0.12178666294428361</v>
      </c>
      <c r="R1428" s="370">
        <f t="shared" si="2963"/>
        <v>0.10363469769732576</v>
      </c>
      <c r="S1428" s="370">
        <f t="shared" si="2963"/>
        <v>7.6942420651684579E-2</v>
      </c>
      <c r="T1428" s="370">
        <f t="shared" si="2963"/>
        <v>6.7186168955663247E-2</v>
      </c>
      <c r="U1428" s="370">
        <f t="shared" si="2963"/>
        <v>9.1253368777154772E-2</v>
      </c>
      <c r="V1428" s="370">
        <f t="shared" si="2963"/>
        <v>0.12347806352101606</v>
      </c>
      <c r="W1428" s="370">
        <f t="shared" si="2963"/>
        <v>8.8287707997852932E-2</v>
      </c>
      <c r="X1428" s="370">
        <f t="shared" si="2963"/>
        <v>8.6861818977487473E-2</v>
      </c>
      <c r="Y1428" s="370">
        <f t="shared" si="2963"/>
        <v>0.10746427652370248</v>
      </c>
      <c r="Z1428" s="370">
        <f t="shared" si="2963"/>
        <v>0.16692787788298355</v>
      </c>
      <c r="AA1428" s="370">
        <f t="shared" si="2963"/>
        <v>0.14334714389750164</v>
      </c>
      <c r="AB1428" s="370">
        <f t="shared" si="2963"/>
        <v>8.9034274620899884E-2</v>
      </c>
      <c r="AC1428" s="370">
        <f t="shared" si="2963"/>
        <v>7.4643697793268571E-2</v>
      </c>
      <c r="AD1428" s="370">
        <f t="shared" si="2963"/>
        <v>0.11830399394283551</v>
      </c>
      <c r="AE1428" s="370">
        <f t="shared" si="2963"/>
        <v>9.5989681207822183E-2</v>
      </c>
      <c r="AF1428" s="370">
        <f t="shared" si="2963"/>
        <v>6.6616598314620565E-2</v>
      </c>
      <c r="AG1428" s="370">
        <f t="shared" ref="AG1428:AH1428" si="2964">AG258*100/AG$5</f>
        <v>8.9254189905682235E-2</v>
      </c>
      <c r="AH1428" s="370">
        <f t="shared" si="2964"/>
        <v>0.13537899098981071</v>
      </c>
      <c r="AI1428" s="370">
        <f t="shared" ref="AI1428:AJ1428" si="2965">AI258*100/AI$5</f>
        <v>9.090629313018303E-2</v>
      </c>
      <c r="AJ1428" s="370">
        <f t="shared" si="2965"/>
        <v>9.0126988278088224E-2</v>
      </c>
      <c r="AK1428" s="370">
        <f t="shared" ref="AK1428:AL1428" si="2966">AK258*100/AK$5</f>
        <v>0.11823615352929463</v>
      </c>
      <c r="AL1428" s="370">
        <f t="shared" si="2966"/>
        <v>0.12326517557880246</v>
      </c>
      <c r="AM1428" s="370">
        <f t="shared" ref="AM1428:AN1428" si="2967">AM258*100/AM$5</f>
        <v>0.11986925646568909</v>
      </c>
      <c r="AN1428" s="370">
        <f t="shared" si="2967"/>
        <v>5.219198154739832E-2</v>
      </c>
      <c r="AO1428" s="370">
        <f t="shared" ref="AO1428:AT1428" si="2968">AO258*100/AO$5</f>
        <v>8.1515971418638811E-2</v>
      </c>
      <c r="AP1428" s="370">
        <f t="shared" si="2968"/>
        <v>7.5850291880707285E-2</v>
      </c>
      <c r="AQ1428" s="370">
        <f t="shared" si="2968"/>
        <v>4.3996086237727321E-2</v>
      </c>
      <c r="AR1428" s="370">
        <f t="shared" si="2968"/>
        <v>5.8941468131303791E-2</v>
      </c>
      <c r="AS1428" s="370">
        <f t="shared" si="2968"/>
        <v>7.4348995103087137E-2</v>
      </c>
      <c r="AT1428" s="370">
        <f t="shared" si="2968"/>
        <v>7.5199738786941375E-2</v>
      </c>
      <c r="AU1428" s="370">
        <f t="shared" ref="AU1428:AV1428" si="2969">AU258*100/AU$5</f>
        <v>5.1388170954907386E-2</v>
      </c>
      <c r="AV1428" s="370">
        <f t="shared" si="2969"/>
        <v>6.4017431580982678E-2</v>
      </c>
      <c r="AW1428" s="370">
        <f t="shared" ref="AW1428:AX1428" si="2970">AW258*100/AW$5</f>
        <v>7.1488985989882167E-2</v>
      </c>
      <c r="AX1428" s="370">
        <f t="shared" si="2970"/>
        <v>0.10109144609264485</v>
      </c>
      <c r="AY1428" s="370">
        <f t="shared" ref="AY1428:BA1428" si="2971">AY258*100/AY$5</f>
        <v>7.9881891784408354E-2</v>
      </c>
      <c r="AZ1428" s="370">
        <f t="shared" si="2971"/>
        <v>6.1784838174230153E-2</v>
      </c>
      <c r="BA1428" s="370">
        <f t="shared" si="2971"/>
        <v>4.1562068793536265E-2</v>
      </c>
      <c r="BB1428" s="667"/>
    </row>
    <row r="1429" spans="1:54" s="325" customFormat="1" ht="13.8">
      <c r="A1429" s="329"/>
      <c r="B1429" s="329" t="s">
        <v>430</v>
      </c>
      <c r="C1429" s="370">
        <f t="shared" ref="C1429:AF1429" si="2972">C259*100/C$5</f>
        <v>9.3567301962883972E-2</v>
      </c>
      <c r="D1429" s="370">
        <f t="shared" si="2972"/>
        <v>2.3116400763486936E-2</v>
      </c>
      <c r="E1429" s="370">
        <f t="shared" si="2972"/>
        <v>3.4572768965513388E-2</v>
      </c>
      <c r="F1429" s="370">
        <f t="shared" si="2972"/>
        <v>2.343454443805482E-2</v>
      </c>
      <c r="G1429" s="370">
        <f t="shared" si="2972"/>
        <v>3.7900315145742422E-2</v>
      </c>
      <c r="H1429" s="370">
        <f t="shared" si="2972"/>
        <v>4.4818791863632038E-2</v>
      </c>
      <c r="I1429" s="370">
        <f t="shared" si="2972"/>
        <v>6.1254737469423337E-2</v>
      </c>
      <c r="J1429" s="370">
        <f t="shared" si="2972"/>
        <v>0.11722273304036161</v>
      </c>
      <c r="K1429" s="370">
        <f t="shared" si="2972"/>
        <v>0.1482727732501635</v>
      </c>
      <c r="L1429" s="370">
        <f t="shared" si="2972"/>
        <v>0.14042286698342332</v>
      </c>
      <c r="M1429" s="370">
        <f t="shared" si="2972"/>
        <v>0.14657254255922042</v>
      </c>
      <c r="N1429" s="370">
        <f t="shared" si="2972"/>
        <v>0.10313625761579723</v>
      </c>
      <c r="O1429" s="370">
        <f t="shared" si="2972"/>
        <v>9.9939228872947969E-2</v>
      </c>
      <c r="P1429" s="370">
        <f t="shared" si="2972"/>
        <v>5.6359649595629217E-2</v>
      </c>
      <c r="Q1429" s="370">
        <f t="shared" si="2972"/>
        <v>3.9853775083096135E-2</v>
      </c>
      <c r="R1429" s="370">
        <f t="shared" si="2972"/>
        <v>6.4478010909923084E-2</v>
      </c>
      <c r="S1429" s="370">
        <f t="shared" si="2972"/>
        <v>5.3066394223233913E-2</v>
      </c>
      <c r="T1429" s="370">
        <f t="shared" si="2972"/>
        <v>4.1266838890750633E-2</v>
      </c>
      <c r="U1429" s="370">
        <f t="shared" si="2972"/>
        <v>9.6095725034313947E-2</v>
      </c>
      <c r="V1429" s="370">
        <f t="shared" si="2972"/>
        <v>0.16722914048676751</v>
      </c>
      <c r="W1429" s="370">
        <f t="shared" si="2972"/>
        <v>0.1974020397208803</v>
      </c>
      <c r="X1429" s="370">
        <f t="shared" si="2972"/>
        <v>0.14679647407195384</v>
      </c>
      <c r="Y1429" s="370">
        <f t="shared" si="2972"/>
        <v>0.110510139012383</v>
      </c>
      <c r="Z1429" s="370">
        <f t="shared" si="2972"/>
        <v>0.10154779237881499</v>
      </c>
      <c r="AA1429" s="370">
        <f t="shared" si="2972"/>
        <v>7.8304866417139393E-2</v>
      </c>
      <c r="AB1429" s="370">
        <f t="shared" si="2972"/>
        <v>6.0141243603158631E-2</v>
      </c>
      <c r="AC1429" s="370">
        <f t="shared" si="2972"/>
        <v>4.688364489494555E-2</v>
      </c>
      <c r="AD1429" s="370">
        <f t="shared" si="2972"/>
        <v>4.7522112821105113E-2</v>
      </c>
      <c r="AE1429" s="370">
        <f t="shared" si="2972"/>
        <v>2.0341139837058007E-2</v>
      </c>
      <c r="AF1429" s="370">
        <f t="shared" si="2972"/>
        <v>4.9439764656881477E-2</v>
      </c>
      <c r="AG1429" s="370">
        <f t="shared" ref="AG1429:AH1429" si="2973">AG259*100/AG$5</f>
        <v>9.0667970321028607E-2</v>
      </c>
      <c r="AH1429" s="370">
        <f t="shared" si="2973"/>
        <v>0.17515046875755463</v>
      </c>
      <c r="AI1429" s="370">
        <f t="shared" ref="AI1429:AJ1429" si="2974">AI259*100/AI$5</f>
        <v>0.13931862892477268</v>
      </c>
      <c r="AJ1429" s="370">
        <f t="shared" si="2974"/>
        <v>0.12474410887570725</v>
      </c>
      <c r="AK1429" s="370">
        <f t="shared" ref="AK1429:AL1429" si="2975">AK259*100/AK$5</f>
        <v>7.2056245179850278E-2</v>
      </c>
      <c r="AL1429" s="370">
        <f t="shared" si="2975"/>
        <v>7.4843919580939E-2</v>
      </c>
      <c r="AM1429" s="370">
        <f t="shared" ref="AM1429:AN1429" si="2976">AM259*100/AM$5</f>
        <v>8.1890878179530183E-2</v>
      </c>
      <c r="AN1429" s="370">
        <f t="shared" si="2976"/>
        <v>4.194144370045233E-2</v>
      </c>
      <c r="AO1429" s="370">
        <f t="shared" ref="AO1429:AT1429" si="2977">AO259*100/AO$5</f>
        <v>5.1194286548383885E-2</v>
      </c>
      <c r="AP1429" s="370">
        <f t="shared" si="2977"/>
        <v>2.6875264264717518E-2</v>
      </c>
      <c r="AQ1429" s="370">
        <f t="shared" si="2977"/>
        <v>2.2031782448800566E-2</v>
      </c>
      <c r="AR1429" s="370">
        <f t="shared" si="2977"/>
        <v>2.8048260515453352E-2</v>
      </c>
      <c r="AS1429" s="370">
        <f t="shared" si="2977"/>
        <v>4.0872484218974603E-2</v>
      </c>
      <c r="AT1429" s="370">
        <f t="shared" si="2977"/>
        <v>7.762336510415703E-2</v>
      </c>
      <c r="AU1429" s="370">
        <f t="shared" ref="AU1429:AV1429" si="2978">AU259*100/AU$5</f>
        <v>9.5906625740220339E-2</v>
      </c>
      <c r="AV1429" s="370">
        <f t="shared" si="2978"/>
        <v>8.5552821198012177E-2</v>
      </c>
      <c r="AW1429" s="370">
        <f t="shared" ref="AW1429:AX1429" si="2979">AW259*100/AW$5</f>
        <v>7.8316399580014642E-2</v>
      </c>
      <c r="AX1429" s="370">
        <f t="shared" si="2979"/>
        <v>6.5641134929075473E-2</v>
      </c>
      <c r="AY1429" s="370">
        <f t="shared" ref="AY1429:BA1429" si="2980">AY259*100/AY$5</f>
        <v>3.3432263395771766E-2</v>
      </c>
      <c r="AZ1429" s="370">
        <f t="shared" si="2980"/>
        <v>4.0064090150090055E-2</v>
      </c>
      <c r="BA1429" s="370">
        <f t="shared" si="2980"/>
        <v>2.1066773619723696E-2</v>
      </c>
      <c r="BB1429" s="667"/>
    </row>
    <row r="1430" spans="1:54" s="325" customFormat="1" ht="13.8">
      <c r="A1430" s="327"/>
      <c r="B1430" s="327" t="s">
        <v>431</v>
      </c>
      <c r="C1430" s="370">
        <f t="shared" ref="C1430:AF1430" si="2981">C260*100/C$5</f>
        <v>0.10047582448898523</v>
      </c>
      <c r="D1430" s="370">
        <f t="shared" si="2981"/>
        <v>2.587142804256173E-2</v>
      </c>
      <c r="E1430" s="370">
        <f t="shared" si="2981"/>
        <v>5.5085199311826614E-2</v>
      </c>
      <c r="F1430" s="370">
        <f t="shared" si="2981"/>
        <v>4.6589154044938338E-2</v>
      </c>
      <c r="G1430" s="370">
        <f t="shared" si="2981"/>
        <v>8.9111960489013896E-3</v>
      </c>
      <c r="H1430" s="370">
        <f t="shared" si="2981"/>
        <v>1.351447806397312E-2</v>
      </c>
      <c r="I1430" s="370">
        <f t="shared" si="2981"/>
        <v>1.8918531199165665E-2</v>
      </c>
      <c r="J1430" s="370">
        <f t="shared" si="2981"/>
        <v>2.797443566955736E-2</v>
      </c>
      <c r="K1430" s="370">
        <f t="shared" si="2981"/>
        <v>4.2531803705524542E-2</v>
      </c>
      <c r="L1430" s="370">
        <f t="shared" si="2981"/>
        <v>3.0116415523454457E-2</v>
      </c>
      <c r="M1430" s="370">
        <f t="shared" si="2981"/>
        <v>2.9739973076602342E-2</v>
      </c>
      <c r="N1430" s="370">
        <f t="shared" si="2981"/>
        <v>4.4036204781238715E-2</v>
      </c>
      <c r="O1430" s="370">
        <f t="shared" si="2981"/>
        <v>6.6787670527618567E-2</v>
      </c>
      <c r="P1430" s="370">
        <f t="shared" si="2981"/>
        <v>1.517872735857803E-2</v>
      </c>
      <c r="Q1430" s="370">
        <f t="shared" si="2981"/>
        <v>3.0426435393389132E-2</v>
      </c>
      <c r="R1430" s="370">
        <f t="shared" si="2981"/>
        <v>2.5669383560630647E-2</v>
      </c>
      <c r="S1430" s="370">
        <f t="shared" si="2981"/>
        <v>1.3709460336336193E-2</v>
      </c>
      <c r="T1430" s="370">
        <f t="shared" si="2981"/>
        <v>2.4368252045280051E-2</v>
      </c>
      <c r="U1430" s="370">
        <f t="shared" si="2981"/>
        <v>2.508841474614365E-2</v>
      </c>
      <c r="V1430" s="370">
        <f t="shared" si="2981"/>
        <v>5.614931683596918E-2</v>
      </c>
      <c r="W1430" s="370">
        <f t="shared" si="2981"/>
        <v>4.3972088030059045E-2</v>
      </c>
      <c r="X1430" s="370">
        <f t="shared" si="2981"/>
        <v>3.0525724954945599E-2</v>
      </c>
      <c r="Y1430" s="370">
        <f t="shared" si="2981"/>
        <v>3.8190429665763449E-2</v>
      </c>
      <c r="Z1430" s="370">
        <f t="shared" si="2981"/>
        <v>7.2520889169162855E-2</v>
      </c>
      <c r="AA1430" s="370">
        <f t="shared" si="2981"/>
        <v>6.4367235528490344E-2</v>
      </c>
      <c r="AB1430" s="370">
        <f t="shared" si="2981"/>
        <v>3.1921121604753432E-2</v>
      </c>
      <c r="AC1430" s="370">
        <f t="shared" si="2981"/>
        <v>4.2218413782866268E-2</v>
      </c>
      <c r="AD1430" s="370">
        <f t="shared" si="2981"/>
        <v>4.5316445137425131E-2</v>
      </c>
      <c r="AE1430" s="370">
        <f t="shared" si="2981"/>
        <v>3.1142442773790361E-2</v>
      </c>
      <c r="AF1430" s="370">
        <f t="shared" si="2981"/>
        <v>3.6772362269670553E-2</v>
      </c>
      <c r="AG1430" s="370">
        <f t="shared" ref="AG1430:AH1430" si="2982">AG260*100/AG$5</f>
        <v>3.9585851629698167E-2</v>
      </c>
      <c r="AH1430" s="370">
        <f t="shared" si="2982"/>
        <v>3.5716346701228863E-2</v>
      </c>
      <c r="AI1430" s="370">
        <f t="shared" ref="AI1430:AJ1430" si="2983">AI260*100/AI$5</f>
        <v>3.6970137440530161E-2</v>
      </c>
      <c r="AJ1430" s="370">
        <f t="shared" si="2983"/>
        <v>2.1829318503805539E-2</v>
      </c>
      <c r="AK1430" s="370">
        <f t="shared" ref="AK1430:AL1430" si="2984">AK260*100/AK$5</f>
        <v>2.4707225226622543E-2</v>
      </c>
      <c r="AL1430" s="370">
        <f t="shared" si="2984"/>
        <v>6.1044064560592325E-2</v>
      </c>
      <c r="AM1430" s="370">
        <f t="shared" ref="AM1430:AN1430" si="2985">AM260*100/AM$5</f>
        <v>8.1408730798944173E-2</v>
      </c>
      <c r="AN1430" s="370">
        <f t="shared" si="2985"/>
        <v>3.2262649000347948E-2</v>
      </c>
      <c r="AO1430" s="370">
        <f t="shared" ref="AO1430:AT1430" si="2986">AO260*100/AO$5</f>
        <v>3.4552617642848636E-2</v>
      </c>
      <c r="AP1430" s="370">
        <f t="shared" si="2986"/>
        <v>3.2591922292491415E-2</v>
      </c>
      <c r="AQ1430" s="370">
        <f t="shared" si="2986"/>
        <v>1.9163939404163433E-2</v>
      </c>
      <c r="AR1430" s="370">
        <f t="shared" si="2986"/>
        <v>2.6479892242157521E-2</v>
      </c>
      <c r="AS1430" s="370">
        <f t="shared" si="2986"/>
        <v>2.700061078708019E-2</v>
      </c>
      <c r="AT1430" s="370">
        <f t="shared" si="2986"/>
        <v>4.3591612233253835E-2</v>
      </c>
      <c r="AU1430" s="370">
        <f t="shared" ref="AU1430:AV1430" si="2987">AU260*100/AU$5</f>
        <v>1.9666246289427203E-2</v>
      </c>
      <c r="AV1430" s="370">
        <f t="shared" si="2987"/>
        <v>3.1698854069382998E-2</v>
      </c>
      <c r="AW1430" s="370">
        <f t="shared" ref="AW1430:AX1430" si="2988">AW260*100/AW$5</f>
        <v>3.4402210226007278E-2</v>
      </c>
      <c r="AX1430" s="370">
        <f t="shared" si="2988"/>
        <v>5.1741061091336811E-2</v>
      </c>
      <c r="AY1430" s="370">
        <f t="shared" ref="AY1430:BA1430" si="2989">AY260*100/AY$5</f>
        <v>3.1597216348319454E-2</v>
      </c>
      <c r="AZ1430" s="370">
        <f t="shared" si="2989"/>
        <v>3.5447269243389812E-2</v>
      </c>
      <c r="BA1430" s="370">
        <f t="shared" si="2989"/>
        <v>3.37172283087563E-2</v>
      </c>
      <c r="BB1430" s="667"/>
    </row>
    <row r="1431" spans="1:54" s="325" customFormat="1" ht="27.6">
      <c r="A1431" s="329"/>
      <c r="B1431" s="329" t="s">
        <v>432</v>
      </c>
      <c r="C1431" s="370">
        <f t="shared" ref="C1431:AF1431" si="2990">C261*100/C$5</f>
        <v>0.35924317135726563</v>
      </c>
      <c r="D1431" s="370">
        <f t="shared" si="2990"/>
        <v>0.26560184862330427</v>
      </c>
      <c r="E1431" s="370">
        <f t="shared" si="2990"/>
        <v>0.20575832403747288</v>
      </c>
      <c r="F1431" s="370">
        <f t="shared" si="2990"/>
        <v>0.16076257447266279</v>
      </c>
      <c r="G1431" s="370">
        <f t="shared" si="2990"/>
        <v>0.18532329708337661</v>
      </c>
      <c r="H1431" s="370">
        <f t="shared" si="2990"/>
        <v>0.20057949212374046</v>
      </c>
      <c r="I1431" s="370">
        <f t="shared" si="2990"/>
        <v>0.22197005709118547</v>
      </c>
      <c r="J1431" s="370">
        <f t="shared" si="2990"/>
        <v>0.26201870384628428</v>
      </c>
      <c r="K1431" s="370">
        <f t="shared" si="2990"/>
        <v>0.31945935956677196</v>
      </c>
      <c r="L1431" s="370">
        <f t="shared" si="2990"/>
        <v>0.31461946531848678</v>
      </c>
      <c r="M1431" s="370">
        <f t="shared" si="2990"/>
        <v>0.25651258609275468</v>
      </c>
      <c r="N1431" s="370">
        <f t="shared" si="2990"/>
        <v>0.27745919541276942</v>
      </c>
      <c r="O1431" s="370">
        <f t="shared" si="2990"/>
        <v>0.22782106234390806</v>
      </c>
      <c r="P1431" s="370">
        <f t="shared" si="2990"/>
        <v>0.19193328259383755</v>
      </c>
      <c r="Q1431" s="370">
        <f t="shared" si="2990"/>
        <v>0.19769090868630224</v>
      </c>
      <c r="R1431" s="370">
        <f t="shared" si="2990"/>
        <v>0.18738649999260373</v>
      </c>
      <c r="S1431" s="370">
        <f t="shared" si="2990"/>
        <v>0.19289518770985389</v>
      </c>
      <c r="T1431" s="370">
        <f t="shared" si="2990"/>
        <v>0.21711010490593732</v>
      </c>
      <c r="U1431" s="370">
        <f t="shared" si="2990"/>
        <v>0.29208592009778223</v>
      </c>
      <c r="V1431" s="370">
        <f t="shared" si="2990"/>
        <v>0.30264313662860343</v>
      </c>
      <c r="W1431" s="370">
        <f t="shared" si="2990"/>
        <v>0.30398282340311328</v>
      </c>
      <c r="X1431" s="370">
        <f t="shared" si="2990"/>
        <v>0.34662002049111668</v>
      </c>
      <c r="Y1431" s="370">
        <f t="shared" si="2990"/>
        <v>0.29228565035607301</v>
      </c>
      <c r="Z1431" s="370">
        <f t="shared" si="2990"/>
        <v>0.34906474019530559</v>
      </c>
      <c r="AA1431" s="370">
        <f t="shared" si="2990"/>
        <v>0.32509226235148087</v>
      </c>
      <c r="AB1431" s="370">
        <f t="shared" si="2990"/>
        <v>0.26567289219661055</v>
      </c>
      <c r="AC1431" s="370">
        <f t="shared" si="2990"/>
        <v>0.24401857610206446</v>
      </c>
      <c r="AD1431" s="370">
        <f t="shared" si="2990"/>
        <v>0.25842404642970579</v>
      </c>
      <c r="AE1431" s="370">
        <f t="shared" si="2990"/>
        <v>0.26806153273642336</v>
      </c>
      <c r="AF1431" s="370">
        <f t="shared" si="2990"/>
        <v>0.2694180209991916</v>
      </c>
      <c r="AG1431" s="370">
        <f t="shared" ref="AG1431:AH1431" si="2991">AG261*100/AG$5</f>
        <v>0.31798897920961489</v>
      </c>
      <c r="AH1431" s="370">
        <f t="shared" si="2991"/>
        <v>0.41054302883978022</v>
      </c>
      <c r="AI1431" s="370">
        <f t="shared" ref="AI1431:AJ1431" si="2992">AI261*100/AI$5</f>
        <v>0.46952469108037237</v>
      </c>
      <c r="AJ1431" s="370">
        <f t="shared" si="2992"/>
        <v>0.40870535931382451</v>
      </c>
      <c r="AK1431" s="370">
        <f t="shared" ref="AK1431:AL1431" si="2993">AK261*100/AK$5</f>
        <v>0.41035817292797377</v>
      </c>
      <c r="AL1431" s="370">
        <f t="shared" si="2993"/>
        <v>0.37275843678489357</v>
      </c>
      <c r="AM1431" s="370">
        <f t="shared" ref="AM1431:AN1431" si="2994">AM261*100/AM$5</f>
        <v>0.42974166914230805</v>
      </c>
      <c r="AN1431" s="370">
        <f t="shared" si="2994"/>
        <v>0.29142564970440876</v>
      </c>
      <c r="AO1431" s="370">
        <f t="shared" ref="AO1431:AT1431" si="2995">AO261*100/AO$5</f>
        <v>0.2950723031153063</v>
      </c>
      <c r="AP1431" s="370">
        <f t="shared" si="2995"/>
        <v>0.26854349662176885</v>
      </c>
      <c r="AQ1431" s="370">
        <f t="shared" si="2995"/>
        <v>0.28587334255541685</v>
      </c>
      <c r="AR1431" s="370">
        <f t="shared" si="2995"/>
        <v>0.26935813251836538</v>
      </c>
      <c r="AS1431" s="370">
        <f t="shared" si="2995"/>
        <v>0.24675656489948908</v>
      </c>
      <c r="AT1431" s="370">
        <f t="shared" si="2995"/>
        <v>0.28184754380620414</v>
      </c>
      <c r="AU1431" s="370">
        <f t="shared" ref="AU1431:AV1431" si="2996">AU261*100/AU$5</f>
        <v>0.25205796828144283</v>
      </c>
      <c r="AV1431" s="370">
        <f t="shared" si="2996"/>
        <v>0.26552050881773498</v>
      </c>
      <c r="AW1431" s="370">
        <f t="shared" ref="AW1431:AX1431" si="2997">AW261*100/AW$5</f>
        <v>0.29931248608003053</v>
      </c>
      <c r="AX1431" s="370">
        <f t="shared" si="2997"/>
        <v>0.3523515031546679</v>
      </c>
      <c r="AY1431" s="370">
        <f t="shared" ref="AY1431:BA1431" si="2998">AY261*100/AY$5</f>
        <v>0.2713002369217774</v>
      </c>
      <c r="AZ1431" s="370">
        <f t="shared" si="2998"/>
        <v>0.244071800550858</v>
      </c>
      <c r="BA1431" s="370">
        <f t="shared" si="2998"/>
        <v>0.18141843028378582</v>
      </c>
      <c r="BB1431" s="667"/>
    </row>
    <row r="1432" spans="1:54" s="325" customFormat="1" ht="13.8">
      <c r="A1432" s="327"/>
      <c r="B1432" s="327" t="s">
        <v>433</v>
      </c>
      <c r="C1432" s="370">
        <f t="shared" ref="C1432:AF1432" si="2999">C262*100/C$5</f>
        <v>2.335944179137989E-2</v>
      </c>
      <c r="D1432" s="370">
        <f t="shared" si="2999"/>
        <v>1.7649393506572891E-2</v>
      </c>
      <c r="E1432" s="370">
        <f t="shared" si="2999"/>
        <v>2.4652211743478262E-2</v>
      </c>
      <c r="F1432" s="370">
        <f t="shared" si="2999"/>
        <v>2.4874209284078668E-2</v>
      </c>
      <c r="G1432" s="370">
        <f t="shared" si="2999"/>
        <v>2.3849466603906209E-2</v>
      </c>
      <c r="H1432" s="370">
        <f t="shared" si="2999"/>
        <v>1.8478240784520886E-2</v>
      </c>
      <c r="I1432" s="370">
        <f t="shared" si="2999"/>
        <v>1.8070331944622178E-2</v>
      </c>
      <c r="J1432" s="370">
        <f t="shared" si="2999"/>
        <v>1.8710411340916461E-2</v>
      </c>
      <c r="K1432" s="370">
        <f t="shared" si="2999"/>
        <v>2.6170399512532166E-2</v>
      </c>
      <c r="L1432" s="370">
        <f t="shared" si="2999"/>
        <v>2.3930585048621982E-2</v>
      </c>
      <c r="M1432" s="370">
        <f t="shared" si="2999"/>
        <v>1.9018266044694202E-2</v>
      </c>
      <c r="N1432" s="370">
        <f t="shared" si="2999"/>
        <v>2.6972730880133095E-2</v>
      </c>
      <c r="O1432" s="370">
        <f t="shared" si="2999"/>
        <v>2.0351261152309404E-2</v>
      </c>
      <c r="P1432" s="370">
        <f t="shared" si="2999"/>
        <v>2.0180807965382155E-2</v>
      </c>
      <c r="Q1432" s="370">
        <f t="shared" si="2999"/>
        <v>2.1120477759772775E-2</v>
      </c>
      <c r="R1432" s="370">
        <f t="shared" si="2999"/>
        <v>2.3929086370079417E-2</v>
      </c>
      <c r="S1432" s="370">
        <f t="shared" si="2999"/>
        <v>2.5416415230286198E-2</v>
      </c>
      <c r="T1432" s="370">
        <f t="shared" si="2999"/>
        <v>2.5184608897718241E-2</v>
      </c>
      <c r="U1432" s="370">
        <f t="shared" si="2999"/>
        <v>1.7866624810897642E-2</v>
      </c>
      <c r="V1432" s="370">
        <f t="shared" si="2999"/>
        <v>2.3955921105166492E-2</v>
      </c>
      <c r="W1432" s="370">
        <f t="shared" si="2999"/>
        <v>2.1341921631776704E-2</v>
      </c>
      <c r="X1432" s="370">
        <f t="shared" si="2999"/>
        <v>2.1756817515313529E-2</v>
      </c>
      <c r="Y1432" s="370">
        <f t="shared" si="2999"/>
        <v>2.175058213070577E-2</v>
      </c>
      <c r="Z1432" s="370">
        <f t="shared" si="2999"/>
        <v>2.689393588114735E-2</v>
      </c>
      <c r="AA1432" s="370">
        <f t="shared" si="2999"/>
        <v>1.4771506240961388E-2</v>
      </c>
      <c r="AB1432" s="370">
        <f t="shared" si="2999"/>
        <v>2.6916360773441627E-2</v>
      </c>
      <c r="AC1432" s="370">
        <f t="shared" si="2999"/>
        <v>2.1629707883276689E-2</v>
      </c>
      <c r="AD1432" s="370">
        <f t="shared" si="2999"/>
        <v>2.594667256983545E-2</v>
      </c>
      <c r="AE1432" s="370">
        <f t="shared" si="2999"/>
        <v>2.5662949678148767E-2</v>
      </c>
      <c r="AF1432" s="370">
        <f t="shared" si="2999"/>
        <v>1.8693642357825828E-2</v>
      </c>
      <c r="AG1432" s="370">
        <f t="shared" ref="AG1432:AH1432" si="3000">AG262*100/AG$5</f>
        <v>2.8275608306927262E-2</v>
      </c>
      <c r="AH1432" s="370">
        <f t="shared" si="3000"/>
        <v>2.9048775428401202E-2</v>
      </c>
      <c r="AI1432" s="370">
        <f t="shared" ref="AI1432:AJ1432" si="3001">AI262*100/AI$5</f>
        <v>2.3555146266805237E-2</v>
      </c>
      <c r="AJ1432" s="370">
        <f t="shared" si="3001"/>
        <v>2.3306219590696675E-2</v>
      </c>
      <c r="AK1432" s="370">
        <f t="shared" ref="AK1432:AL1432" si="3002">AK262*100/AK$5</f>
        <v>2.4980017934172004E-2</v>
      </c>
      <c r="AL1432" s="370">
        <f t="shared" si="3002"/>
        <v>2.2810348592455378E-2</v>
      </c>
      <c r="AM1432" s="370">
        <f t="shared" ref="AM1432:AN1432" si="3003">AM262*100/AM$5</f>
        <v>2.4774957710111484E-2</v>
      </c>
      <c r="AN1432" s="370">
        <f t="shared" si="3003"/>
        <v>1.8132425514119609E-2</v>
      </c>
      <c r="AO1432" s="370">
        <f t="shared" ref="AO1432:AT1432" si="3004">AO262*100/AO$5</f>
        <v>2.2212397056116977E-2</v>
      </c>
      <c r="AP1432" s="370">
        <f t="shared" si="3004"/>
        <v>2.2552913072986038E-2</v>
      </c>
      <c r="AQ1432" s="370">
        <f t="shared" si="3004"/>
        <v>2.3685009615709032E-2</v>
      </c>
      <c r="AR1432" s="370">
        <f t="shared" si="3004"/>
        <v>1.7908577260191932E-2</v>
      </c>
      <c r="AS1432" s="370">
        <f t="shared" si="3004"/>
        <v>2.947773104277562E-2</v>
      </c>
      <c r="AT1432" s="370">
        <f t="shared" si="3004"/>
        <v>1.9792948257261203E-2</v>
      </c>
      <c r="AU1432" s="370">
        <f t="shared" ref="AU1432:AV1432" si="3005">AU262*100/AU$5</f>
        <v>2.0238722636893407E-2</v>
      </c>
      <c r="AV1432" s="370">
        <f t="shared" si="3005"/>
        <v>1.6019850981301084E-2</v>
      </c>
      <c r="AW1432" s="370">
        <f t="shared" ref="AW1432:AX1432" si="3006">AW262*100/AW$5</f>
        <v>1.7035391190913043E-2</v>
      </c>
      <c r="AX1432" s="370">
        <f t="shared" si="3006"/>
        <v>1.7315325394922615E-2</v>
      </c>
      <c r="AY1432" s="370">
        <f t="shared" ref="AY1432:BA1432" si="3007">AY262*100/AY$5</f>
        <v>1.2874001942282611E-2</v>
      </c>
      <c r="AZ1432" s="370">
        <f t="shared" si="3007"/>
        <v>1.450115559956856E-2</v>
      </c>
      <c r="BA1432" s="370">
        <f t="shared" si="3007"/>
        <v>1.6027372778507423E-2</v>
      </c>
      <c r="BB1432" s="667"/>
    </row>
    <row r="1433" spans="1:54" s="325" customFormat="1" ht="13.8">
      <c r="A1433" s="329"/>
      <c r="B1433" s="329" t="s">
        <v>434</v>
      </c>
      <c r="C1433" s="370">
        <f t="shared" ref="C1433:AF1433" si="3008">C263*100/C$5</f>
        <v>0.49503881726094356</v>
      </c>
      <c r="D1433" s="370">
        <f t="shared" si="3008"/>
        <v>0.43206576250115153</v>
      </c>
      <c r="E1433" s="370">
        <f t="shared" si="3008"/>
        <v>0.43531106727666907</v>
      </c>
      <c r="F1433" s="370">
        <f t="shared" si="3008"/>
        <v>0.42246165092766402</v>
      </c>
      <c r="G1433" s="370">
        <f t="shared" si="3008"/>
        <v>0.38636135898328061</v>
      </c>
      <c r="H1433" s="370">
        <f t="shared" si="3008"/>
        <v>0.40445608211295425</v>
      </c>
      <c r="I1433" s="370">
        <f t="shared" si="3008"/>
        <v>0.38829086743862634</v>
      </c>
      <c r="J1433" s="370">
        <f t="shared" si="3008"/>
        <v>0.38066386581899631</v>
      </c>
      <c r="K1433" s="370">
        <f t="shared" si="3008"/>
        <v>0.37007377541559733</v>
      </c>
      <c r="L1433" s="370">
        <f t="shared" si="3008"/>
        <v>0.43472391103421215</v>
      </c>
      <c r="M1433" s="370">
        <f t="shared" si="3008"/>
        <v>0.4239754387816056</v>
      </c>
      <c r="N1433" s="370">
        <f t="shared" si="3008"/>
        <v>0.47555546273341748</v>
      </c>
      <c r="O1433" s="370">
        <f t="shared" si="3008"/>
        <v>0.41938134588866166</v>
      </c>
      <c r="P1433" s="370">
        <f t="shared" si="3008"/>
        <v>0.38908425271718627</v>
      </c>
      <c r="Q1433" s="370">
        <f t="shared" si="3008"/>
        <v>0.43725862672387811</v>
      </c>
      <c r="R1433" s="370">
        <f t="shared" si="3008"/>
        <v>0.4757102370371788</v>
      </c>
      <c r="S1433" s="370">
        <f t="shared" si="3008"/>
        <v>0.40042406903714528</v>
      </c>
      <c r="T1433" s="370">
        <f t="shared" si="3008"/>
        <v>0.37385062057407031</v>
      </c>
      <c r="U1433" s="370">
        <f t="shared" si="3008"/>
        <v>0.38809815623111066</v>
      </c>
      <c r="V1433" s="370">
        <f t="shared" si="3008"/>
        <v>0.44923656261951694</v>
      </c>
      <c r="W1433" s="370">
        <f t="shared" si="3008"/>
        <v>0.37148684916800861</v>
      </c>
      <c r="X1433" s="370">
        <f t="shared" si="3008"/>
        <v>0.37834526580337047</v>
      </c>
      <c r="Y1433" s="370">
        <f t="shared" si="3008"/>
        <v>0.36390246835915097</v>
      </c>
      <c r="Z1433" s="370">
        <f t="shared" si="3008"/>
        <v>0.45923713959807477</v>
      </c>
      <c r="AA1433" s="370">
        <f t="shared" si="3008"/>
        <v>0.44274810372774048</v>
      </c>
      <c r="AB1433" s="370">
        <f t="shared" si="3008"/>
        <v>0.44613867981979494</v>
      </c>
      <c r="AC1433" s="370">
        <f t="shared" si="3008"/>
        <v>0.41069456037907898</v>
      </c>
      <c r="AD1433" s="370">
        <f t="shared" si="3008"/>
        <v>0.45408682149651747</v>
      </c>
      <c r="AE1433" s="370">
        <f t="shared" si="3008"/>
        <v>0.42196038917804052</v>
      </c>
      <c r="AF1433" s="370">
        <f t="shared" si="3008"/>
        <v>0.39022978421961424</v>
      </c>
      <c r="AG1433" s="370">
        <f t="shared" ref="AG1433:AH1433" si="3009">AG263*100/AG$5</f>
        <v>0.44664299700613391</v>
      </c>
      <c r="AH1433" s="370">
        <f t="shared" si="3009"/>
        <v>0.45011954838317242</v>
      </c>
      <c r="AI1433" s="370">
        <f t="shared" ref="AI1433:AJ1433" si="3010">AI263*100/AI$5</f>
        <v>0.43989334292899762</v>
      </c>
      <c r="AJ1433" s="370">
        <f t="shared" si="3010"/>
        <v>0.41962001856572728</v>
      </c>
      <c r="AK1433" s="370">
        <f t="shared" ref="AK1433:AL1433" si="3011">AK263*100/AK$5</f>
        <v>0.47220417676811571</v>
      </c>
      <c r="AL1433" s="370">
        <f t="shared" si="3011"/>
        <v>0.4782867398816622</v>
      </c>
      <c r="AM1433" s="370">
        <f t="shared" ref="AM1433:AN1433" si="3012">AM263*100/AM$5</f>
        <v>0.48563367703023919</v>
      </c>
      <c r="AN1433" s="370">
        <f t="shared" si="3012"/>
        <v>0.37367498525719456</v>
      </c>
      <c r="AO1433" s="370">
        <f t="shared" ref="AO1433:AT1433" si="3013">AO263*100/AO$5</f>
        <v>0.42048420204960485</v>
      </c>
      <c r="AP1433" s="370">
        <f t="shared" si="3013"/>
        <v>0.40218780685643413</v>
      </c>
      <c r="AQ1433" s="370">
        <f t="shared" si="3013"/>
        <v>0.44151287155437097</v>
      </c>
      <c r="AR1433" s="370">
        <f t="shared" si="3013"/>
        <v>0.4135385926192589</v>
      </c>
      <c r="AS1433" s="370">
        <f t="shared" si="3013"/>
        <v>0.40210739236381676</v>
      </c>
      <c r="AT1433" s="370">
        <f t="shared" si="3013"/>
        <v>0.37478688077609901</v>
      </c>
      <c r="AU1433" s="370">
        <f t="shared" ref="AU1433:AV1433" si="3014">AU263*100/AU$5</f>
        <v>0.40022831703740125</v>
      </c>
      <c r="AV1433" s="370">
        <f t="shared" si="3014"/>
        <v>0.38816377803241525</v>
      </c>
      <c r="AW1433" s="370">
        <f t="shared" ref="AW1433:AX1433" si="3015">AW263*100/AW$5</f>
        <v>0.42495678180911878</v>
      </c>
      <c r="AX1433" s="370">
        <f t="shared" si="3015"/>
        <v>0.53564805422873041</v>
      </c>
      <c r="AY1433" s="370">
        <f t="shared" ref="AY1433:BA1433" si="3016">AY263*100/AY$5</f>
        <v>0.39404768083026703</v>
      </c>
      <c r="AZ1433" s="370">
        <f t="shared" si="3016"/>
        <v>0.36860202353091365</v>
      </c>
      <c r="BA1433" s="370">
        <f t="shared" si="3016"/>
        <v>0.35836893817226645</v>
      </c>
      <c r="BB1433" s="667"/>
    </row>
    <row r="1434" spans="1:54" s="325" customFormat="1" ht="13.8">
      <c r="A1434" s="327"/>
      <c r="B1434" s="327" t="s">
        <v>435</v>
      </c>
      <c r="C1434" s="370">
        <f t="shared" ref="C1434:AF1434" si="3017">C264*100/C$5</f>
        <v>0.40743011597682194</v>
      </c>
      <c r="D1434" s="370">
        <f t="shared" si="3017"/>
        <v>0.34773609938072153</v>
      </c>
      <c r="E1434" s="370">
        <f t="shared" si="3017"/>
        <v>0.34479530645757417</v>
      </c>
      <c r="F1434" s="370">
        <f t="shared" si="3017"/>
        <v>0.32400457173569991</v>
      </c>
      <c r="G1434" s="370">
        <f t="shared" si="3017"/>
        <v>0.2957703618056523</v>
      </c>
      <c r="H1434" s="370">
        <f t="shared" si="3017"/>
        <v>0.30315184440016912</v>
      </c>
      <c r="I1434" s="370">
        <f t="shared" si="3017"/>
        <v>0.28989975391158151</v>
      </c>
      <c r="J1434" s="370">
        <f t="shared" si="3017"/>
        <v>0.28313630261117834</v>
      </c>
      <c r="K1434" s="370">
        <f t="shared" si="3017"/>
        <v>0.26751092035448926</v>
      </c>
      <c r="L1434" s="370">
        <f t="shared" si="3017"/>
        <v>0.33444121406630756</v>
      </c>
      <c r="M1434" s="370">
        <f t="shared" si="3017"/>
        <v>0.3225021400867607</v>
      </c>
      <c r="N1434" s="370">
        <f t="shared" si="3017"/>
        <v>0.37366341675624254</v>
      </c>
      <c r="O1434" s="370">
        <f t="shared" si="3017"/>
        <v>0.32630662970597679</v>
      </c>
      <c r="P1434" s="370">
        <f t="shared" si="3017"/>
        <v>0.30262587671164953</v>
      </c>
      <c r="Q1434" s="370">
        <f t="shared" si="3017"/>
        <v>0.33825132963927279</v>
      </c>
      <c r="R1434" s="370">
        <f t="shared" si="3017"/>
        <v>0.3837355305165463</v>
      </c>
      <c r="S1434" s="370">
        <f t="shared" si="3017"/>
        <v>0.31381570865394276</v>
      </c>
      <c r="T1434" s="370">
        <f t="shared" si="3017"/>
        <v>0.28670452657629319</v>
      </c>
      <c r="U1434" s="370">
        <f t="shared" si="3017"/>
        <v>0.31638119028456363</v>
      </c>
      <c r="V1434" s="370">
        <f t="shared" si="3017"/>
        <v>0.36123007350685266</v>
      </c>
      <c r="W1434" s="370">
        <f t="shared" si="3017"/>
        <v>0.2994310252281267</v>
      </c>
      <c r="X1434" s="370">
        <f t="shared" si="3017"/>
        <v>0.29959054993044854</v>
      </c>
      <c r="Y1434" s="370">
        <f t="shared" si="3017"/>
        <v>0.28701396527951062</v>
      </c>
      <c r="Z1434" s="370">
        <f t="shared" si="3017"/>
        <v>0.35448989622650257</v>
      </c>
      <c r="AA1434" s="370">
        <f t="shared" si="3017"/>
        <v>0.3542381913323025</v>
      </c>
      <c r="AB1434" s="370">
        <f t="shared" si="3017"/>
        <v>0.34574906549759937</v>
      </c>
      <c r="AC1434" s="370">
        <f t="shared" si="3017"/>
        <v>0.31087403683219239</v>
      </c>
      <c r="AD1434" s="370">
        <f t="shared" si="3017"/>
        <v>0.34468570438599028</v>
      </c>
      <c r="AE1434" s="370">
        <f t="shared" si="3017"/>
        <v>0.31552419235622542</v>
      </c>
      <c r="AF1434" s="370">
        <f t="shared" si="3017"/>
        <v>0.29881131391708876</v>
      </c>
      <c r="AG1434" s="370">
        <f t="shared" ref="AG1434:AH1434" si="3018">AG264*100/AG$5</f>
        <v>0.34697147772421533</v>
      </c>
      <c r="AH1434" s="370">
        <f t="shared" si="3018"/>
        <v>0.33501621272593707</v>
      </c>
      <c r="AI1434" s="370">
        <f t="shared" ref="AI1434:AJ1434" si="3019">AI264*100/AI$5</f>
        <v>0.32768088734642797</v>
      </c>
      <c r="AJ1434" s="370">
        <f t="shared" si="3019"/>
        <v>0.31436379964143724</v>
      </c>
      <c r="AK1434" s="370">
        <f t="shared" ref="AK1434:AL1434" si="3020">AK264*100/AK$5</f>
        <v>0.35396802323882109</v>
      </c>
      <c r="AL1434" s="370">
        <f t="shared" si="3020"/>
        <v>0.36212443085744994</v>
      </c>
      <c r="AM1434" s="370">
        <f t="shared" ref="AM1434:AN1434" si="3021">AM264*100/AM$5</f>
        <v>0.36758174530675886</v>
      </c>
      <c r="AN1434" s="370">
        <f t="shared" si="3021"/>
        <v>0.27717290982957155</v>
      </c>
      <c r="AO1434" s="370">
        <f t="shared" ref="AO1434:AT1434" si="3022">AO264*100/AO$5</f>
        <v>0.32606388567455524</v>
      </c>
      <c r="AP1434" s="370">
        <f t="shared" si="3022"/>
        <v>0.30580634681500229</v>
      </c>
      <c r="AQ1434" s="370">
        <f t="shared" si="3022"/>
        <v>0.30719659907554236</v>
      </c>
      <c r="AR1434" s="370">
        <f t="shared" si="3022"/>
        <v>0.30163734000364006</v>
      </c>
      <c r="AS1434" s="370">
        <f t="shared" si="3022"/>
        <v>0.28968152018746846</v>
      </c>
      <c r="AT1434" s="370">
        <f t="shared" si="3022"/>
        <v>0.27679832231200485</v>
      </c>
      <c r="AU1434" s="370">
        <f t="shared" ref="AU1434:AV1434" si="3023">AU264*100/AU$5</f>
        <v>0.298226501950629</v>
      </c>
      <c r="AV1434" s="370">
        <f t="shared" si="3023"/>
        <v>0.29430666270869965</v>
      </c>
      <c r="AW1434" s="370">
        <f t="shared" ref="AW1434:AX1434" si="3024">AW264*100/AW$5</f>
        <v>0.32904156370308307</v>
      </c>
      <c r="AX1434" s="370">
        <f t="shared" si="3024"/>
        <v>0.41423586137084101</v>
      </c>
      <c r="AY1434" s="370">
        <f t="shared" ref="AY1434:BA1434" si="3025">AY264*100/AY$5</f>
        <v>0.28985141566711559</v>
      </c>
      <c r="AZ1434" s="370">
        <f t="shared" si="3025"/>
        <v>0.27459239513542005</v>
      </c>
      <c r="BA1434" s="370">
        <f t="shared" si="3025"/>
        <v>0.24163147744842148</v>
      </c>
      <c r="BB1434" s="667"/>
    </row>
    <row r="1435" spans="1:54" s="325" customFormat="1" ht="13.8">
      <c r="A1435" s="329"/>
      <c r="B1435" s="329" t="s">
        <v>436</v>
      </c>
      <c r="C1435" s="370">
        <f t="shared" ref="C1435:AF1435" si="3026">C265*100/C$5</f>
        <v>8.7651879549909759E-2</v>
      </c>
      <c r="D1435" s="370">
        <f t="shared" si="3026"/>
        <v>8.4329663120429998E-2</v>
      </c>
      <c r="E1435" s="370">
        <f t="shared" si="3026"/>
        <v>9.0515760819094918E-2</v>
      </c>
      <c r="F1435" s="370">
        <f t="shared" si="3026"/>
        <v>9.8417088501796784E-2</v>
      </c>
      <c r="G1435" s="370">
        <f t="shared" si="3026"/>
        <v>9.0590997177628238E-2</v>
      </c>
      <c r="H1435" s="370">
        <f t="shared" si="3026"/>
        <v>0.1013042377127851</v>
      </c>
      <c r="I1435" s="370">
        <f t="shared" si="3026"/>
        <v>9.842799175550325E-2</v>
      </c>
      <c r="J1435" s="370">
        <f t="shared" si="3026"/>
        <v>9.7527563207817969E-2</v>
      </c>
      <c r="K1435" s="370">
        <f t="shared" si="3026"/>
        <v>0.10256285506110807</v>
      </c>
      <c r="L1435" s="370">
        <f t="shared" si="3026"/>
        <v>0.10028269696790457</v>
      </c>
      <c r="M1435" s="370">
        <f t="shared" si="3026"/>
        <v>0.10151584515132073</v>
      </c>
      <c r="N1435" s="370">
        <f t="shared" si="3026"/>
        <v>0.10189204597717494</v>
      </c>
      <c r="O1435" s="370">
        <f t="shared" si="3026"/>
        <v>9.3074716182684869E-2</v>
      </c>
      <c r="P1435" s="370">
        <f t="shared" si="3026"/>
        <v>8.6501497390078202E-2</v>
      </c>
      <c r="Q1435" s="370">
        <f t="shared" si="3026"/>
        <v>9.9007297084605317E-2</v>
      </c>
      <c r="R1435" s="370">
        <f t="shared" si="3026"/>
        <v>9.2018213950396305E-2</v>
      </c>
      <c r="S1435" s="370">
        <f t="shared" si="3026"/>
        <v>8.6608360383202521E-2</v>
      </c>
      <c r="T1435" s="370">
        <f t="shared" si="3026"/>
        <v>8.7146093997777063E-2</v>
      </c>
      <c r="U1435" s="370">
        <f t="shared" si="3026"/>
        <v>7.171696594654707E-2</v>
      </c>
      <c r="V1435" s="370">
        <f t="shared" si="3026"/>
        <v>8.8006489112664274E-2</v>
      </c>
      <c r="W1435" s="370">
        <f t="shared" si="3026"/>
        <v>7.2055823939881913E-2</v>
      </c>
      <c r="X1435" s="370">
        <f t="shared" si="3026"/>
        <v>7.8754715872921974E-2</v>
      </c>
      <c r="Y1435" s="370">
        <f t="shared" si="3026"/>
        <v>7.6888503079640333E-2</v>
      </c>
      <c r="Z1435" s="370">
        <f t="shared" si="3026"/>
        <v>0.10470087451660469</v>
      </c>
      <c r="AA1435" s="370">
        <f t="shared" si="3026"/>
        <v>8.8549620745548105E-2</v>
      </c>
      <c r="AB1435" s="370">
        <f t="shared" si="3026"/>
        <v>0.10034755750848706</v>
      </c>
      <c r="AC1435" s="370">
        <f t="shared" si="3026"/>
        <v>9.9820523546886544E-2</v>
      </c>
      <c r="AD1435" s="370">
        <f t="shared" si="3026"/>
        <v>0.10940111711052722</v>
      </c>
      <c r="AE1435" s="370">
        <f t="shared" si="3026"/>
        <v>0.10647561763545287</v>
      </c>
      <c r="AF1435" s="370">
        <f t="shared" si="3026"/>
        <v>9.1418470302525451E-2</v>
      </c>
      <c r="AG1435" s="370">
        <f t="shared" ref="AG1435:AH1435" si="3027">AG265*100/AG$5</f>
        <v>9.96715192819186E-2</v>
      </c>
      <c r="AH1435" s="370">
        <f t="shared" si="3027"/>
        <v>0.1151423273021057</v>
      </c>
      <c r="AI1435" s="370">
        <f t="shared" ref="AI1435:AJ1435" si="3028">AI265*100/AI$5</f>
        <v>0.11221245558256968</v>
      </c>
      <c r="AJ1435" s="370">
        <f t="shared" si="3028"/>
        <v>0.10529224090201914</v>
      </c>
      <c r="AK1435" s="370">
        <f t="shared" ref="AK1435:AL1435" si="3029">AK265*100/AK$5</f>
        <v>0.11823615352929463</v>
      </c>
      <c r="AL1435" s="370">
        <f t="shared" si="3029"/>
        <v>0.11616230902421226</v>
      </c>
      <c r="AM1435" s="370">
        <f t="shared" ref="AM1435:AN1435" si="3030">AM265*100/AM$5</f>
        <v>0.11805193172348032</v>
      </c>
      <c r="AN1435" s="370">
        <f t="shared" si="3030"/>
        <v>9.6502075427623027E-2</v>
      </c>
      <c r="AO1435" s="370">
        <f t="shared" ref="AO1435:AT1435" si="3031">AO265*100/AO$5</f>
        <v>9.4385058601944669E-2</v>
      </c>
      <c r="AP1435" s="370">
        <f t="shared" si="3031"/>
        <v>9.6381460041431832E-2</v>
      </c>
      <c r="AQ1435" s="370">
        <f t="shared" si="3031"/>
        <v>0.13431627247882857</v>
      </c>
      <c r="AR1435" s="370">
        <f t="shared" si="3031"/>
        <v>0.11190125261561884</v>
      </c>
      <c r="AS1435" s="370">
        <f t="shared" si="3031"/>
        <v>0.11242587217634832</v>
      </c>
      <c r="AT1435" s="370">
        <f t="shared" si="3031"/>
        <v>9.7988558464094141E-2</v>
      </c>
      <c r="AU1435" s="370">
        <f t="shared" ref="AU1435:AV1435" si="3032">AU265*100/AU$5</f>
        <v>0.10200181508677227</v>
      </c>
      <c r="AV1435" s="370">
        <f t="shared" si="3032"/>
        <v>9.3888101495826479E-2</v>
      </c>
      <c r="AW1435" s="370">
        <f t="shared" ref="AW1435:AX1435" si="3033">AW265*100/AW$5</f>
        <v>9.5915218106035705E-2</v>
      </c>
      <c r="AX1435" s="370">
        <f t="shared" si="3033"/>
        <v>0.12144634537346118</v>
      </c>
      <c r="AY1435" s="370">
        <f t="shared" ref="AY1435:BA1435" si="3034">AY265*100/AY$5</f>
        <v>0.10419626516315147</v>
      </c>
      <c r="AZ1435" s="370">
        <f t="shared" si="3034"/>
        <v>9.4040613770706355E-2</v>
      </c>
      <c r="BA1435" s="370">
        <f t="shared" si="3034"/>
        <v>0.11673746072384499</v>
      </c>
      <c r="BB1435" s="667"/>
    </row>
    <row r="1436" spans="1:54" s="325" customFormat="1" ht="13.8">
      <c r="A1436" s="327"/>
      <c r="B1436" s="327" t="s">
        <v>437</v>
      </c>
      <c r="C1436" s="370">
        <f t="shared" ref="C1436:AF1436" si="3035">C266*100/C$5</f>
        <v>0.1780239898444719</v>
      </c>
      <c r="D1436" s="370">
        <f t="shared" si="3035"/>
        <v>0.15936110917398258</v>
      </c>
      <c r="E1436" s="370">
        <f t="shared" si="3035"/>
        <v>0.20068615944274815</v>
      </c>
      <c r="F1436" s="370">
        <f t="shared" si="3035"/>
        <v>0.15812318892161906</v>
      </c>
      <c r="G1436" s="370">
        <f t="shared" si="3035"/>
        <v>0.2151628622761709</v>
      </c>
      <c r="H1436" s="370">
        <f t="shared" si="3035"/>
        <v>0.20757223814611797</v>
      </c>
      <c r="I1436" s="370">
        <f t="shared" si="3035"/>
        <v>0.19888428607621919</v>
      </c>
      <c r="J1436" s="370">
        <f t="shared" si="3035"/>
        <v>0.24509544680498754</v>
      </c>
      <c r="K1436" s="370">
        <f t="shared" si="3035"/>
        <v>0.22262495777227514</v>
      </c>
      <c r="L1436" s="370">
        <f t="shared" si="3035"/>
        <v>0.30653724885866912</v>
      </c>
      <c r="M1436" s="370">
        <f t="shared" si="3035"/>
        <v>0.26374548369364509</v>
      </c>
      <c r="N1436" s="370">
        <f t="shared" si="3035"/>
        <v>0.21933673743712845</v>
      </c>
      <c r="O1436" s="370">
        <f t="shared" si="3035"/>
        <v>0.13478672564763652</v>
      </c>
      <c r="P1436" s="370">
        <f t="shared" si="3035"/>
        <v>0.18158415030389796</v>
      </c>
      <c r="Q1436" s="370">
        <f t="shared" si="3035"/>
        <v>0.26687868065797166</v>
      </c>
      <c r="R1436" s="370">
        <f t="shared" si="3035"/>
        <v>0.21379550985921864</v>
      </c>
      <c r="S1436" s="370">
        <f t="shared" si="3035"/>
        <v>0.22197002634449947</v>
      </c>
      <c r="T1436" s="370">
        <f t="shared" si="3035"/>
        <v>0.20788527247338576</v>
      </c>
      <c r="U1436" s="370">
        <f t="shared" si="3035"/>
        <v>0.26766541655952258</v>
      </c>
      <c r="V1436" s="370">
        <f t="shared" si="3035"/>
        <v>0.27082799228367171</v>
      </c>
      <c r="W1436" s="370">
        <f t="shared" si="3035"/>
        <v>0.29041331186258723</v>
      </c>
      <c r="X1436" s="370">
        <f t="shared" si="3035"/>
        <v>0.28693354202230031</v>
      </c>
      <c r="Y1436" s="370">
        <f t="shared" si="3035"/>
        <v>0.26299851104183725</v>
      </c>
      <c r="Z1436" s="370">
        <f t="shared" si="3035"/>
        <v>0.25220020216820765</v>
      </c>
      <c r="AA1436" s="370">
        <f t="shared" si="3035"/>
        <v>0.23161880619227895</v>
      </c>
      <c r="AB1436" s="370">
        <f t="shared" si="3035"/>
        <v>0.23476113412086119</v>
      </c>
      <c r="AC1436" s="370">
        <f t="shared" si="3035"/>
        <v>0.25099714495567066</v>
      </c>
      <c r="AD1436" s="370">
        <f t="shared" si="3035"/>
        <v>0.30434203729904363</v>
      </c>
      <c r="AE1436" s="370">
        <f t="shared" si="3035"/>
        <v>0.27618222034579148</v>
      </c>
      <c r="AF1436" s="370">
        <f t="shared" si="3035"/>
        <v>0.19603727577877877</v>
      </c>
      <c r="AG1436" s="370">
        <f t="shared" ref="AG1436:AH1436" si="3036">AG266*100/AG$5</f>
        <v>0.23152514538685309</v>
      </c>
      <c r="AH1436" s="370">
        <f t="shared" si="3036"/>
        <v>0.30507062946551811</v>
      </c>
      <c r="AI1436" s="370">
        <f t="shared" ref="AI1436:AJ1436" si="3037">AI266*100/AI$5</f>
        <v>0.27441548121546133</v>
      </c>
      <c r="AJ1436" s="370">
        <f t="shared" si="3037"/>
        <v>0.26159160226837597</v>
      </c>
      <c r="AK1436" s="370">
        <f t="shared" ref="AK1436:AL1436" si="3038">AK266*100/AK$5</f>
        <v>0.28105442954952964</v>
      </c>
      <c r="AL1436" s="370">
        <f t="shared" si="3038"/>
        <v>0.26576897256832349</v>
      </c>
      <c r="AM1436" s="370">
        <f t="shared" ref="AM1436:AN1436" si="3039">AM266*100/AM$5</f>
        <v>0.27571412517510296</v>
      </c>
      <c r="AN1436" s="370">
        <f t="shared" si="3039"/>
        <v>0.29836824505891402</v>
      </c>
      <c r="AO1436" s="370">
        <f t="shared" ref="AO1436:AT1436" si="3040">AO266*100/AO$5</f>
        <v>0.3021943732825057</v>
      </c>
      <c r="AP1436" s="370">
        <f t="shared" si="3040"/>
        <v>0.26066566299812921</v>
      </c>
      <c r="AQ1436" s="370">
        <f t="shared" si="3040"/>
        <v>0.30739903505516381</v>
      </c>
      <c r="AR1436" s="370">
        <f t="shared" si="3040"/>
        <v>0.34675528312147597</v>
      </c>
      <c r="AS1436" s="370">
        <f t="shared" si="3040"/>
        <v>0.33044784210977041</v>
      </c>
      <c r="AT1436" s="370">
        <f t="shared" si="3040"/>
        <v>0.3367830736630924</v>
      </c>
      <c r="AU1436" s="370">
        <f t="shared" ref="AU1436:AV1436" si="3041">AU266*100/AU$5</f>
        <v>0.32109188077001438</v>
      </c>
      <c r="AV1436" s="370">
        <f t="shared" si="3041"/>
        <v>0.27057125487180089</v>
      </c>
      <c r="AW1436" s="370">
        <f t="shared" ref="AW1436:AX1436" si="3042">AW266*100/AW$5</f>
        <v>0.27163826109090139</v>
      </c>
      <c r="AX1436" s="370">
        <f t="shared" si="3042"/>
        <v>0.37028157382988364</v>
      </c>
      <c r="AY1436" s="370">
        <f t="shared" ref="AY1436:BA1436" si="3043">AY266*100/AY$5</f>
        <v>0.26266978127672824</v>
      </c>
      <c r="AZ1436" s="370">
        <f t="shared" si="3043"/>
        <v>0.28605698396413876</v>
      </c>
      <c r="BA1436" s="370">
        <f t="shared" si="3043"/>
        <v>0.22638339345979286</v>
      </c>
      <c r="BB1436" s="667"/>
    </row>
    <row r="1437" spans="1:54" s="325" customFormat="1" ht="12.75" customHeight="1">
      <c r="A1437" s="329"/>
      <c r="B1437" s="329" t="s">
        <v>438</v>
      </c>
      <c r="C1437" s="370">
        <f t="shared" ref="C1437:AF1437" si="3044">C267*100/C$5</f>
        <v>0.14274734669556732</v>
      </c>
      <c r="D1437" s="370">
        <f t="shared" si="3044"/>
        <v>0.11416144287666175</v>
      </c>
      <c r="E1437" s="370">
        <f t="shared" si="3044"/>
        <v>0.1375078739761034</v>
      </c>
      <c r="F1437" s="370">
        <f t="shared" si="3044"/>
        <v>0.13852775073962781</v>
      </c>
      <c r="G1437" s="370">
        <f t="shared" si="3044"/>
        <v>0.13773529162721027</v>
      </c>
      <c r="H1437" s="370">
        <f t="shared" si="3044"/>
        <v>0.13253608782309295</v>
      </c>
      <c r="I1437" s="370">
        <f t="shared" si="3044"/>
        <v>0.13707637517991966</v>
      </c>
      <c r="J1437" s="370">
        <f t="shared" si="3044"/>
        <v>0.17550584673000003</v>
      </c>
      <c r="K1437" s="370">
        <f t="shared" si="3044"/>
        <v>0.14780194147482559</v>
      </c>
      <c r="L1437" s="370">
        <f t="shared" si="3044"/>
        <v>0.22467658717347733</v>
      </c>
      <c r="M1437" s="370">
        <f t="shared" si="3044"/>
        <v>0.21588072015834089</v>
      </c>
      <c r="N1437" s="370">
        <f t="shared" si="3044"/>
        <v>0.21795921740865376</v>
      </c>
      <c r="O1437" s="370">
        <f t="shared" si="3044"/>
        <v>0.16680765837339315</v>
      </c>
      <c r="P1437" s="370">
        <f t="shared" si="3044"/>
        <v>0.17610773446713829</v>
      </c>
      <c r="Q1437" s="370">
        <f t="shared" si="3044"/>
        <v>0.22095580277034313</v>
      </c>
      <c r="R1437" s="370">
        <f t="shared" si="3044"/>
        <v>0.18651635139732811</v>
      </c>
      <c r="S1437" s="370">
        <f t="shared" si="3044"/>
        <v>0.1704440209231011</v>
      </c>
      <c r="T1437" s="370">
        <f t="shared" si="3044"/>
        <v>0.17788415814628217</v>
      </c>
      <c r="U1437" s="370">
        <f t="shared" si="3044"/>
        <v>0.16864757999071603</v>
      </c>
      <c r="V1437" s="370">
        <f t="shared" si="3044"/>
        <v>0.1645393528539067</v>
      </c>
      <c r="W1437" s="370">
        <f t="shared" si="3044"/>
        <v>0.13230273752012883</v>
      </c>
      <c r="X1437" s="370">
        <f t="shared" si="3044"/>
        <v>0.21008151361269473</v>
      </c>
      <c r="Y1437" s="370">
        <f t="shared" si="3044"/>
        <v>0.15416750135013713</v>
      </c>
      <c r="Z1437" s="370">
        <f t="shared" si="3044"/>
        <v>0.1765262308612551</v>
      </c>
      <c r="AA1437" s="370">
        <f t="shared" si="3044"/>
        <v>0.16419402770531005</v>
      </c>
      <c r="AB1437" s="370">
        <f t="shared" si="3044"/>
        <v>0.14867083645955648</v>
      </c>
      <c r="AC1437" s="370">
        <f t="shared" si="3044"/>
        <v>0.16089263992319719</v>
      </c>
      <c r="AD1437" s="370">
        <f t="shared" si="3044"/>
        <v>0.16682868298379516</v>
      </c>
      <c r="AE1437" s="370">
        <f t="shared" si="3044"/>
        <v>0.12401787970423352</v>
      </c>
      <c r="AF1437" s="370">
        <f t="shared" si="3044"/>
        <v>0.15733815651170077</v>
      </c>
      <c r="AG1437" s="370">
        <f t="shared" ref="AG1437:AH1437" si="3045">AG267*100/AG$5</f>
        <v>0.15808297328438675</v>
      </c>
      <c r="AH1437" s="370">
        <f t="shared" si="3045"/>
        <v>0.14419110273050689</v>
      </c>
      <c r="AI1437" s="370">
        <f t="shared" ref="AI1437:AJ1437" si="3046">AI267*100/AI$5</f>
        <v>0.13545195499822843</v>
      </c>
      <c r="AJ1437" s="370">
        <f t="shared" si="3046"/>
        <v>0.13998140545509624</v>
      </c>
      <c r="AK1437" s="370">
        <f t="shared" ref="AK1437:AL1437" si="3047">AK267*100/AK$5</f>
        <v>0.16850795249198089</v>
      </c>
      <c r="AL1437" s="370">
        <f t="shared" si="3047"/>
        <v>0.19396913865363746</v>
      </c>
      <c r="AM1437" s="370">
        <f t="shared" ref="AM1437:AN1437" si="3048">AM267*100/AM$5</f>
        <v>0.16793564148410897</v>
      </c>
      <c r="AN1437" s="370">
        <f t="shared" si="3048"/>
        <v>0.1503684476193432</v>
      </c>
      <c r="AO1437" s="370">
        <f t="shared" ref="AO1437:AT1437" si="3049">AO267*100/AO$5</f>
        <v>0.14864677141045901</v>
      </c>
      <c r="AP1437" s="370">
        <f t="shared" si="3049"/>
        <v>0.13291229914574307</v>
      </c>
      <c r="AQ1437" s="370">
        <f t="shared" si="3049"/>
        <v>0.13600323897567396</v>
      </c>
      <c r="AR1437" s="370">
        <f t="shared" si="3049"/>
        <v>0.1748183519513237</v>
      </c>
      <c r="AS1437" s="370">
        <f t="shared" si="3049"/>
        <v>0.15566931435434569</v>
      </c>
      <c r="AT1437" s="370">
        <f t="shared" si="3049"/>
        <v>0.14141186331420802</v>
      </c>
      <c r="AU1437" s="370">
        <f t="shared" ref="AU1437:AV1437" si="3050">AU267*100/AU$5</f>
        <v>0.128167351673904</v>
      </c>
      <c r="AV1437" s="370">
        <f t="shared" si="3050"/>
        <v>0.12090804357647358</v>
      </c>
      <c r="AW1437" s="370">
        <f t="shared" ref="AW1437:AX1437" si="3051">AW267*100/AW$5</f>
        <v>0.14393911272788978</v>
      </c>
      <c r="AX1437" s="370">
        <f t="shared" si="3051"/>
        <v>0.15662343641245585</v>
      </c>
      <c r="AY1437" s="370">
        <f t="shared" ref="AY1437:BA1437" si="3052">AY267*100/AY$5</f>
        <v>0.14969969741794545</v>
      </c>
      <c r="AZ1437" s="370">
        <f t="shared" si="3052"/>
        <v>0.10999808200527433</v>
      </c>
      <c r="BA1437" s="370">
        <f t="shared" si="3052"/>
        <v>9.8683937091652671E-2</v>
      </c>
      <c r="BB1437" s="667"/>
    </row>
    <row r="1438" spans="1:54" s="325" customFormat="1" ht="13.8">
      <c r="A1438" s="327"/>
      <c r="B1438" s="327" t="s">
        <v>439</v>
      </c>
      <c r="C1438" s="370">
        <f t="shared" ref="C1438:AF1438" si="3053">C268*100/C$5</f>
        <v>0.12577828824083109</v>
      </c>
      <c r="D1438" s="370">
        <f t="shared" si="3053"/>
        <v>9.2766934162596557E-2</v>
      </c>
      <c r="E1438" s="370">
        <f t="shared" si="3053"/>
        <v>0.1172192155972045</v>
      </c>
      <c r="F1438" s="370">
        <f t="shared" si="3053"/>
        <v>0.12125177258734167</v>
      </c>
      <c r="G1438" s="370">
        <f t="shared" si="3053"/>
        <v>0.12305585249271296</v>
      </c>
      <c r="H1438" s="370">
        <f t="shared" si="3053"/>
        <v>0.11753610412742306</v>
      </c>
      <c r="I1438" s="370">
        <f t="shared" si="3053"/>
        <v>0.1199648771752162</v>
      </c>
      <c r="J1438" s="370">
        <f t="shared" si="3053"/>
        <v>0.15544595153018703</v>
      </c>
      <c r="K1438" s="370">
        <f t="shared" si="3053"/>
        <v>0.1298318620494287</v>
      </c>
      <c r="L1438" s="370">
        <f t="shared" si="3053"/>
        <v>0.20223601968448654</v>
      </c>
      <c r="M1438" s="370">
        <f t="shared" si="3053"/>
        <v>0.19154414705416845</v>
      </c>
      <c r="N1438" s="370">
        <f t="shared" si="3053"/>
        <v>0.20174002997661328</v>
      </c>
      <c r="O1438" s="370">
        <f t="shared" si="3053"/>
        <v>0.14653715619391036</v>
      </c>
      <c r="P1438" s="370">
        <f t="shared" si="3053"/>
        <v>0.15463328496551368</v>
      </c>
      <c r="Q1438" s="370">
        <f t="shared" si="3053"/>
        <v>0.19647708812539577</v>
      </c>
      <c r="R1438" s="370">
        <f t="shared" si="3053"/>
        <v>0.16737308230126458</v>
      </c>
      <c r="S1438" s="370">
        <f t="shared" si="3053"/>
        <v>0.14687607225501753</v>
      </c>
      <c r="T1438" s="370">
        <f t="shared" si="3053"/>
        <v>0.15751605467794927</v>
      </c>
      <c r="U1438" s="370">
        <f t="shared" si="3053"/>
        <v>0.14585511002167373</v>
      </c>
      <c r="V1438" s="370">
        <f t="shared" si="3053"/>
        <v>0.14276888420043959</v>
      </c>
      <c r="W1438" s="370">
        <f t="shared" si="3053"/>
        <v>0.11426731078904992</v>
      </c>
      <c r="X1438" s="370">
        <f t="shared" si="3053"/>
        <v>0.18968966753845598</v>
      </c>
      <c r="Y1438" s="370">
        <f t="shared" si="3053"/>
        <v>0.14018777351747524</v>
      </c>
      <c r="Z1438" s="370">
        <f t="shared" si="3053"/>
        <v>0.15714404948484201</v>
      </c>
      <c r="AA1438" s="370">
        <f t="shared" si="3053"/>
        <v>0.15001814671600033</v>
      </c>
      <c r="AB1438" s="370">
        <f t="shared" si="3053"/>
        <v>0.13138548602536193</v>
      </c>
      <c r="AC1438" s="370">
        <f t="shared" si="3053"/>
        <v>0.14304138368441446</v>
      </c>
      <c r="AD1438" s="370">
        <f t="shared" si="3053"/>
        <v>0.14601520065961493</v>
      </c>
      <c r="AE1438" s="370">
        <f t="shared" si="3053"/>
        <v>0.1028094819671459</v>
      </c>
      <c r="AF1438" s="370">
        <f t="shared" si="3053"/>
        <v>0.13569288641316557</v>
      </c>
      <c r="AG1438" s="370">
        <f t="shared" ref="AG1438:AH1438" si="3054">AG268*100/AG$5</f>
        <v>0.13977823738042858</v>
      </c>
      <c r="AH1438" s="370">
        <f t="shared" si="3054"/>
        <v>0.1273077205016509</v>
      </c>
      <c r="AI1438" s="370">
        <f t="shared" ref="AI1438:AJ1438" si="3055">AI268*100/AI$5</f>
        <v>0.11809137818517265</v>
      </c>
      <c r="AJ1438" s="370">
        <f t="shared" si="3055"/>
        <v>0.12013329572638858</v>
      </c>
      <c r="AK1438" s="370">
        <f t="shared" ref="AK1438:AL1438" si="3056">AK268*100/AK$5</f>
        <v>0.14333308262384498</v>
      </c>
      <c r="AL1438" s="370">
        <f t="shared" si="3056"/>
        <v>0.17359405859418442</v>
      </c>
      <c r="AM1438" s="370">
        <f t="shared" ref="AM1438:AN1438" si="3057">AM268*100/AM$5</f>
        <v>0.14308650725390734</v>
      </c>
      <c r="AN1438" s="370">
        <f t="shared" si="3057"/>
        <v>0.10920294104674735</v>
      </c>
      <c r="AO1438" s="370">
        <f t="shared" ref="AO1438:AT1438" si="3058">AO268*100/AO$5</f>
        <v>0.11007476763364635</v>
      </c>
      <c r="AP1438" s="370">
        <f t="shared" si="3058"/>
        <v>0.10185411437289831</v>
      </c>
      <c r="AQ1438" s="370">
        <f t="shared" si="3058"/>
        <v>9.7304227538041091E-2</v>
      </c>
      <c r="AR1438" s="370">
        <f t="shared" si="3058"/>
        <v>0.13141467182988092</v>
      </c>
      <c r="AS1438" s="370">
        <f t="shared" si="3058"/>
        <v>0.11423063121978357</v>
      </c>
      <c r="AT1438" s="370">
        <f t="shared" si="3058"/>
        <v>0.11865670511368323</v>
      </c>
      <c r="AU1438" s="370">
        <f t="shared" ref="AU1438:AV1438" si="3059">AU268*100/AU$5</f>
        <v>0.10715410221396809</v>
      </c>
      <c r="AV1438" s="370">
        <f t="shared" si="3059"/>
        <v>9.8721944345116552E-2</v>
      </c>
      <c r="AW1438" s="370">
        <f t="shared" ref="AW1438:AX1438" si="3060">AW268*100/AW$5</f>
        <v>0.12385458537050981</v>
      </c>
      <c r="AX1438" s="370">
        <f t="shared" si="3060"/>
        <v>0.12817439094111355</v>
      </c>
      <c r="AY1438" s="370">
        <f t="shared" ref="AY1438:BA1438" si="3061">AY268*100/AY$5</f>
        <v>0.13212338741656629</v>
      </c>
      <c r="AZ1438" s="370">
        <f t="shared" si="3061"/>
        <v>8.9206895237516848E-2</v>
      </c>
      <c r="BA1438" s="370">
        <f t="shared" si="3061"/>
        <v>8.1123963026383597E-2</v>
      </c>
      <c r="BB1438" s="667"/>
    </row>
    <row r="1439" spans="1:54" s="325" customFormat="1" ht="13.8">
      <c r="A1439" s="329"/>
      <c r="B1439" s="329" t="s">
        <v>440</v>
      </c>
      <c r="C1439" s="370">
        <f t="shared" ref="C1439:AF1439" si="3062">C269*100/C$5</f>
        <v>1.6969058454736223E-2</v>
      </c>
      <c r="D1439" s="370">
        <f t="shared" si="3062"/>
        <v>2.1437556015300736E-2</v>
      </c>
      <c r="E1439" s="370">
        <f t="shared" si="3062"/>
        <v>2.0288658378898903E-2</v>
      </c>
      <c r="F1439" s="370">
        <f t="shared" si="3062"/>
        <v>1.7275978152286146E-2</v>
      </c>
      <c r="G1439" s="370">
        <f t="shared" si="3062"/>
        <v>1.4716415051712669E-2</v>
      </c>
      <c r="H1439" s="370">
        <f t="shared" si="3062"/>
        <v>1.4999983695669895E-2</v>
      </c>
      <c r="I1439" s="370">
        <f t="shared" si="3062"/>
        <v>1.7111498004703445E-2</v>
      </c>
      <c r="J1439" s="370">
        <f t="shared" si="3062"/>
        <v>2.0059895199812969E-2</v>
      </c>
      <c r="K1439" s="370">
        <f t="shared" si="3062"/>
        <v>1.800931540667506E-2</v>
      </c>
      <c r="L1439" s="370">
        <f t="shared" si="3062"/>
        <v>2.2395415441729252E-2</v>
      </c>
      <c r="M1439" s="370">
        <f t="shared" si="3062"/>
        <v>2.4336573104172445E-2</v>
      </c>
      <c r="N1439" s="370">
        <f t="shared" si="3062"/>
        <v>1.6219187432040493E-2</v>
      </c>
      <c r="O1439" s="370">
        <f t="shared" si="3062"/>
        <v>2.0270502179482779E-2</v>
      </c>
      <c r="P1439" s="370">
        <f t="shared" si="3062"/>
        <v>2.1474449501624603E-2</v>
      </c>
      <c r="Q1439" s="370">
        <f t="shared" si="3062"/>
        <v>2.4438253959583822E-2</v>
      </c>
      <c r="R1439" s="370">
        <f t="shared" si="3062"/>
        <v>1.9143269096063537E-2</v>
      </c>
      <c r="S1439" s="370">
        <f t="shared" si="3062"/>
        <v>2.3567948668083566E-2</v>
      </c>
      <c r="T1439" s="370">
        <f t="shared" si="3062"/>
        <v>2.0368103468332906E-2</v>
      </c>
      <c r="U1439" s="370">
        <f t="shared" si="3062"/>
        <v>2.2792469969042318E-2</v>
      </c>
      <c r="V1439" s="370">
        <f t="shared" si="3062"/>
        <v>2.1770468653467094E-2</v>
      </c>
      <c r="W1439" s="370">
        <f t="shared" si="3062"/>
        <v>1.8035426731078906E-2</v>
      </c>
      <c r="X1439" s="370">
        <f t="shared" si="3062"/>
        <v>2.0433208845180389E-2</v>
      </c>
      <c r="Y1439" s="370">
        <f t="shared" si="3062"/>
        <v>1.3940678313576231E-2</v>
      </c>
      <c r="Z1439" s="370">
        <f t="shared" si="3062"/>
        <v>1.938218137641309E-2</v>
      </c>
      <c r="AA1439" s="370">
        <f t="shared" si="3062"/>
        <v>1.4175880989309719E-2</v>
      </c>
      <c r="AB1439" s="370">
        <f t="shared" si="3062"/>
        <v>1.7327407247903048E-2</v>
      </c>
      <c r="AC1439" s="370">
        <f t="shared" si="3062"/>
        <v>1.7851256238782722E-2</v>
      </c>
      <c r="AD1439" s="370">
        <f t="shared" si="3062"/>
        <v>2.0773379275386035E-2</v>
      </c>
      <c r="AE1439" s="370">
        <f t="shared" si="3062"/>
        <v>2.1247818550725321E-2</v>
      </c>
      <c r="AF1439" s="370">
        <f t="shared" si="3062"/>
        <v>2.1645270098535174E-2</v>
      </c>
      <c r="AG1439" s="370">
        <f t="shared" ref="AG1439:AH1439" si="3063">AG269*100/AG$5</f>
        <v>1.8304735903958175E-2</v>
      </c>
      <c r="AH1439" s="370">
        <f t="shared" si="3063"/>
        <v>1.6883382228855999E-2</v>
      </c>
      <c r="AI1439" s="370">
        <f t="shared" ref="AI1439:AJ1439" si="3064">AI269*100/AI$5</f>
        <v>1.7360576813055788E-2</v>
      </c>
      <c r="AJ1439" s="370">
        <f t="shared" si="3064"/>
        <v>1.9848109728707677E-2</v>
      </c>
      <c r="AK1439" s="370">
        <f t="shared" ref="AK1439:AL1439" si="3065">AK269*100/AK$5</f>
        <v>2.5213840254928684E-2</v>
      </c>
      <c r="AL1439" s="370">
        <f t="shared" si="3065"/>
        <v>2.0415667868336398E-2</v>
      </c>
      <c r="AM1439" s="370">
        <f t="shared" ref="AM1439:AN1439" si="3066">AM269*100/AM$5</f>
        <v>2.4886222490246714E-2</v>
      </c>
      <c r="AN1439" s="370">
        <f t="shared" si="3066"/>
        <v>4.1165506572595857E-2</v>
      </c>
      <c r="AO1439" s="370">
        <f t="shared" ref="AO1439:AT1439" si="3067">AO269*100/AO$5</f>
        <v>3.8572003776812656E-2</v>
      </c>
      <c r="AP1439" s="370">
        <f t="shared" si="3067"/>
        <v>3.1093042443745819E-2</v>
      </c>
      <c r="AQ1439" s="370">
        <f t="shared" si="3067"/>
        <v>3.8699011437632852E-2</v>
      </c>
      <c r="AR1439" s="370">
        <f t="shared" si="3067"/>
        <v>4.3440153802217094E-2</v>
      </c>
      <c r="AS1439" s="370">
        <f t="shared" si="3067"/>
        <v>4.1438683134562129E-2</v>
      </c>
      <c r="AT1439" s="370">
        <f t="shared" si="3067"/>
        <v>2.2755158200524782E-2</v>
      </c>
      <c r="AU1439" s="370">
        <f t="shared" ref="AU1439:AV1439" si="3068">AU269*100/AU$5</f>
        <v>2.1046924539198635E-2</v>
      </c>
      <c r="AV1439" s="370">
        <f t="shared" si="3068"/>
        <v>2.2186099231357014E-2</v>
      </c>
      <c r="AW1439" s="370">
        <f t="shared" ref="AW1439:AX1439" si="3069">AW269*100/AW$5</f>
        <v>2.0084527357379971E-2</v>
      </c>
      <c r="AX1439" s="370">
        <f t="shared" si="3069"/>
        <v>2.8449045471342284E-2</v>
      </c>
      <c r="AY1439" s="370">
        <f t="shared" ref="AY1439:BA1439" si="3070">AY269*100/AY$5</f>
        <v>1.7576310001379155E-2</v>
      </c>
      <c r="AZ1439" s="370">
        <f t="shared" si="3070"/>
        <v>2.0791186767757486E-2</v>
      </c>
      <c r="BA1439" s="370">
        <f t="shared" si="3070"/>
        <v>1.7559974065269074E-2</v>
      </c>
      <c r="BB1439" s="667"/>
    </row>
    <row r="1440" spans="1:54" s="325" customFormat="1" ht="13.8">
      <c r="A1440" s="327"/>
      <c r="B1440" s="327" t="s">
        <v>441</v>
      </c>
      <c r="C1440" s="370">
        <f t="shared" ref="C1440:AF1440" si="3071">C270*100/C$5</f>
        <v>0.10211659858893428</v>
      </c>
      <c r="D1440" s="370">
        <f t="shared" si="3071"/>
        <v>8.5534987555025213E-2</v>
      </c>
      <c r="E1440" s="370">
        <f t="shared" si="3071"/>
        <v>8.1341110155107546E-2</v>
      </c>
      <c r="F1440" s="370">
        <f t="shared" si="3071"/>
        <v>9.5017879837573815E-2</v>
      </c>
      <c r="G1440" s="370">
        <f t="shared" si="3071"/>
        <v>9.8097108372346004E-2</v>
      </c>
      <c r="H1440" s="370">
        <f t="shared" si="3071"/>
        <v>8.8224541784918356E-2</v>
      </c>
      <c r="I1440" s="370">
        <f t="shared" si="3071"/>
        <v>8.0283903353964237E-2</v>
      </c>
      <c r="J1440" s="370">
        <f t="shared" si="3071"/>
        <v>0.106718642463005</v>
      </c>
      <c r="K1440" s="370">
        <f t="shared" si="3071"/>
        <v>0.11986592280477627</v>
      </c>
      <c r="L1440" s="370">
        <f t="shared" si="3071"/>
        <v>0.11446043980803156</v>
      </c>
      <c r="M1440" s="370">
        <f t="shared" si="3071"/>
        <v>0.12874557729584934</v>
      </c>
      <c r="N1440" s="370">
        <f t="shared" si="3071"/>
        <v>0.11895551987828056</v>
      </c>
      <c r="O1440" s="370">
        <f t="shared" si="3071"/>
        <v>0.10672298259038443</v>
      </c>
      <c r="P1440" s="370">
        <f t="shared" si="3071"/>
        <v>0.10116276813415925</v>
      </c>
      <c r="Q1440" s="370">
        <f t="shared" si="3071"/>
        <v>0.12275771939300881</v>
      </c>
      <c r="R1440" s="370">
        <f t="shared" si="3071"/>
        <v>0.11829670152771989</v>
      </c>
      <c r="S1440" s="370">
        <f t="shared" si="3071"/>
        <v>0.11421982965610435</v>
      </c>
      <c r="T1440" s="370">
        <f t="shared" si="3071"/>
        <v>0.10343241320391901</v>
      </c>
      <c r="U1440" s="370">
        <f t="shared" si="3071"/>
        <v>0.10160599249935715</v>
      </c>
      <c r="V1440" s="370">
        <f t="shared" si="3071"/>
        <v>0.12473890147391957</v>
      </c>
      <c r="W1440" s="370">
        <f t="shared" si="3071"/>
        <v>0.11619967793880838</v>
      </c>
      <c r="X1440" s="370">
        <f t="shared" si="3071"/>
        <v>0.12892775702515641</v>
      </c>
      <c r="Y1440" s="370">
        <f t="shared" si="3071"/>
        <v>0.10043536308828589</v>
      </c>
      <c r="Z1440" s="370">
        <f t="shared" si="3071"/>
        <v>0.11040424367760662</v>
      </c>
      <c r="AA1440" s="370">
        <f t="shared" si="3071"/>
        <v>9.6372165717240013E-2</v>
      </c>
      <c r="AB1440" s="370">
        <f t="shared" si="3071"/>
        <v>0.1175487943152646</v>
      </c>
      <c r="AC1440" s="370">
        <f t="shared" si="3071"/>
        <v>9.3651622902814757E-2</v>
      </c>
      <c r="AD1440" s="370">
        <f t="shared" si="3071"/>
        <v>0.10527050308472652</v>
      </c>
      <c r="AE1440" s="370">
        <f t="shared" si="3071"/>
        <v>0.10371616068081321</v>
      </c>
      <c r="AF1440" s="370">
        <f t="shared" si="3071"/>
        <v>0.10867729361972868</v>
      </c>
      <c r="AG1440" s="370">
        <f t="shared" ref="AG1440:AH1440" si="3072">AG270*100/AG$5</f>
        <v>0.11663688426607496</v>
      </c>
      <c r="AH1440" s="370">
        <f t="shared" si="3072"/>
        <v>0.1192364500134911</v>
      </c>
      <c r="AI1440" s="370">
        <f t="shared" ref="AI1440:AJ1440" si="3073">AI270*100/AI$5</f>
        <v>0.1315458252152909</v>
      </c>
      <c r="AJ1440" s="370">
        <f t="shared" si="3073"/>
        <v>0.13673942745948156</v>
      </c>
      <c r="AK1440" s="370">
        <f t="shared" ref="AK1440:AL1440" si="3074">AK270*100/AK$5</f>
        <v>0.11040310578394584</v>
      </c>
      <c r="AL1440" s="370">
        <f t="shared" si="3074"/>
        <v>0.11827287508614763</v>
      </c>
      <c r="AM1440" s="370">
        <f t="shared" ref="AM1440:AN1440" si="3075">AM270*100/AM$5</f>
        <v>0.1234297294300165</v>
      </c>
      <c r="AN1440" s="370">
        <f t="shared" si="3075"/>
        <v>0.10381221994795503</v>
      </c>
      <c r="AO1440" s="370">
        <f t="shared" ref="AO1440:AT1440" si="3076">AO270*100/AO$5</f>
        <v>0.10972218990259687</v>
      </c>
      <c r="AP1440" s="370">
        <f t="shared" si="3076"/>
        <v>0.10276041381632586</v>
      </c>
      <c r="AQ1440" s="370">
        <f t="shared" si="3076"/>
        <v>0.11626573096258308</v>
      </c>
      <c r="AR1440" s="370">
        <f t="shared" si="3076"/>
        <v>0.12247862004017211</v>
      </c>
      <c r="AS1440" s="370">
        <f t="shared" si="3076"/>
        <v>0.11667236404325478</v>
      </c>
      <c r="AT1440" s="370">
        <f t="shared" si="3076"/>
        <v>0.10552872922876508</v>
      </c>
      <c r="AU1440" s="370">
        <f t="shared" ref="AU1440:AV1440" si="3077">AU270*100/AU$5</f>
        <v>0.12005165757158902</v>
      </c>
      <c r="AV1440" s="370">
        <f t="shared" si="3077"/>
        <v>0.11390516867942513</v>
      </c>
      <c r="AW1440" s="370">
        <f t="shared" ref="AW1440:AX1440" si="3078">AW270*100/AW$5</f>
        <v>0.13383056348036357</v>
      </c>
      <c r="AX1440" s="370">
        <f t="shared" si="3078"/>
        <v>0.12568125730436927</v>
      </c>
      <c r="AY1440" s="370">
        <f t="shared" ref="AY1440:BA1440" si="3079">AY270*100/AY$5</f>
        <v>0.10173042069313741</v>
      </c>
      <c r="AZ1440" s="370">
        <f t="shared" si="3079"/>
        <v>8.7161860473475128E-2</v>
      </c>
      <c r="BA1440" s="370">
        <f t="shared" si="3079"/>
        <v>8.8968803511163569E-2</v>
      </c>
      <c r="BB1440" s="667"/>
    </row>
    <row r="1441" spans="1:54" s="325" customFormat="1" ht="13.8">
      <c r="A1441" s="329"/>
      <c r="B1441" s="329" t="s">
        <v>442</v>
      </c>
      <c r="C1441" s="370">
        <f t="shared" ref="C1441:AF1441" si="3080">C271*100/C$5</f>
        <v>0.40842321608994897</v>
      </c>
      <c r="D1441" s="370">
        <f t="shared" si="3080"/>
        <v>0.40529034113264339</v>
      </c>
      <c r="E1441" s="370">
        <f t="shared" si="3080"/>
        <v>0.40513914700363746</v>
      </c>
      <c r="F1441" s="370">
        <f t="shared" si="3080"/>
        <v>0.3644351594948696</v>
      </c>
      <c r="G1441" s="370">
        <f t="shared" si="3080"/>
        <v>0.35434021467478016</v>
      </c>
      <c r="H1441" s="370">
        <f t="shared" si="3080"/>
        <v>0.40358651784074151</v>
      </c>
      <c r="I1441" s="370">
        <f t="shared" si="3080"/>
        <v>0.31243235149967158</v>
      </c>
      <c r="J1441" s="370">
        <f t="shared" si="3080"/>
        <v>0.3732964134001559</v>
      </c>
      <c r="K1441" s="370">
        <f t="shared" si="3080"/>
        <v>0.35347695533493595</v>
      </c>
      <c r="L1441" s="370">
        <f t="shared" si="3080"/>
        <v>0.3681246413234246</v>
      </c>
      <c r="M1441" s="370">
        <f t="shared" si="3080"/>
        <v>0.33960581559004271</v>
      </c>
      <c r="N1441" s="370">
        <f t="shared" si="3080"/>
        <v>0.40139156184553915</v>
      </c>
      <c r="O1441" s="370">
        <f t="shared" si="3080"/>
        <v>0.35610669067900125</v>
      </c>
      <c r="P1441" s="370">
        <f t="shared" si="3080"/>
        <v>0.3647637918358283</v>
      </c>
      <c r="Q1441" s="370">
        <f t="shared" si="3080"/>
        <v>0.36325603319394628</v>
      </c>
      <c r="R1441" s="370">
        <f t="shared" si="3080"/>
        <v>0.35737002807969515</v>
      </c>
      <c r="S1441" s="370">
        <f t="shared" si="3080"/>
        <v>0.35082354961804135</v>
      </c>
      <c r="T1441" s="370">
        <f t="shared" si="3080"/>
        <v>0.34393114193221053</v>
      </c>
      <c r="U1441" s="370">
        <f t="shared" si="3080"/>
        <v>0.33616805981812781</v>
      </c>
      <c r="V1441" s="370">
        <f t="shared" si="3080"/>
        <v>0.43688035068106262</v>
      </c>
      <c r="W1441" s="370">
        <f t="shared" si="3080"/>
        <v>0.32777241009125069</v>
      </c>
      <c r="X1441" s="370">
        <f t="shared" si="3080"/>
        <v>0.31592884445240443</v>
      </c>
      <c r="Y1441" s="370">
        <f t="shared" si="3080"/>
        <v>0.37073613419913931</v>
      </c>
      <c r="Z1441" s="370">
        <f t="shared" si="3080"/>
        <v>0.38110561897784495</v>
      </c>
      <c r="AA1441" s="370">
        <f t="shared" si="3080"/>
        <v>0.33966522684189171</v>
      </c>
      <c r="AB1441" s="370">
        <f t="shared" si="3080"/>
        <v>0.39924533253481465</v>
      </c>
      <c r="AC1441" s="370">
        <f t="shared" si="3080"/>
        <v>0.40892100144390831</v>
      </c>
      <c r="AD1441" s="370">
        <f t="shared" si="3080"/>
        <v>0.38911988244994339</v>
      </c>
      <c r="AE1441" s="370">
        <f t="shared" si="3080"/>
        <v>0.40197403666372189</v>
      </c>
      <c r="AF1441" s="370">
        <f t="shared" si="3080"/>
        <v>0.39022978421961424</v>
      </c>
      <c r="AG1441" s="370">
        <f t="shared" ref="AG1441:AH1441" si="3081">AG271*100/AG$5</f>
        <v>0.37755378039302351</v>
      </c>
      <c r="AH1441" s="370">
        <f t="shared" si="3081"/>
        <v>0.38223509466391542</v>
      </c>
      <c r="AI1441" s="370">
        <f t="shared" ref="AI1441:AJ1441" si="3082">AI271*100/AI$5</f>
        <v>0.39380890266161317</v>
      </c>
      <c r="AJ1441" s="370">
        <f t="shared" si="3082"/>
        <v>0.36976560138871928</v>
      </c>
      <c r="AK1441" s="370">
        <f t="shared" ref="AK1441:AL1441" si="3083">AK271*100/AK$5</f>
        <v>0.40225233247507552</v>
      </c>
      <c r="AL1441" s="370">
        <f t="shared" si="3083"/>
        <v>0.40908452573551202</v>
      </c>
      <c r="AM1441" s="370">
        <f t="shared" ref="AM1441:AN1441" si="3084">AM271*100/AM$5</f>
        <v>0.39569464642092728</v>
      </c>
      <c r="AN1441" s="370">
        <f t="shared" si="3084"/>
        <v>0.37718712173065017</v>
      </c>
      <c r="AO1441" s="370">
        <f t="shared" ref="AO1441:AT1441" si="3085">AO271*100/AO$5</f>
        <v>0.3621325875609166</v>
      </c>
      <c r="AP1441" s="370">
        <f t="shared" si="3085"/>
        <v>0.34983158516304153</v>
      </c>
      <c r="AQ1441" s="370">
        <f t="shared" si="3085"/>
        <v>0.32538209791153549</v>
      </c>
      <c r="AR1441" s="370">
        <f t="shared" si="3085"/>
        <v>0.39759959412088036</v>
      </c>
      <c r="AS1441" s="370">
        <f t="shared" si="3085"/>
        <v>0.39485296875785159</v>
      </c>
      <c r="AT1441" s="370">
        <f t="shared" si="3085"/>
        <v>0.34957443478173056</v>
      </c>
      <c r="AU1441" s="370">
        <f t="shared" ref="AU1441:AV1441" si="3086">AU271*100/AU$5</f>
        <v>0.37958549344935522</v>
      </c>
      <c r="AV1441" s="370">
        <f t="shared" si="3086"/>
        <v>0.35014374485242217</v>
      </c>
      <c r="AW1441" s="370">
        <f t="shared" ref="AW1441:AX1441" si="3087">AW271*100/AW$5</f>
        <v>0.31856844382695754</v>
      </c>
      <c r="AX1441" s="370">
        <f t="shared" si="3087"/>
        <v>0.35542522955613343</v>
      </c>
      <c r="AY1441" s="370">
        <f t="shared" ref="AY1441:BA1441" si="3088">AY271*100/AY$5</f>
        <v>0.30694029129651523</v>
      </c>
      <c r="AZ1441" s="370">
        <f t="shared" si="3088"/>
        <v>0.3158959002940202</v>
      </c>
      <c r="BA1441" s="370">
        <f t="shared" si="3088"/>
        <v>0.30002618410333992</v>
      </c>
      <c r="BB1441" s="667"/>
    </row>
    <row r="1442" spans="1:54" s="325" customFormat="1" ht="13.8">
      <c r="A1442" s="327"/>
      <c r="B1442" s="327" t="s">
        <v>443</v>
      </c>
      <c r="C1442" s="370">
        <f t="shared" ref="C1442:AF1442" si="3089">C272*100/C$5</f>
        <v>7.5216539002927504E-2</v>
      </c>
      <c r="D1442" s="370">
        <f t="shared" si="3089"/>
        <v>0.12470803167936993</v>
      </c>
      <c r="E1442" s="370">
        <f t="shared" si="3089"/>
        <v>0.11375075010228244</v>
      </c>
      <c r="F1442" s="370">
        <f t="shared" si="3089"/>
        <v>8.3140644857877088E-2</v>
      </c>
      <c r="G1442" s="370">
        <f t="shared" si="3089"/>
        <v>8.6449694449508091E-2</v>
      </c>
      <c r="H1442" s="370">
        <f t="shared" si="3089"/>
        <v>5.9565152646573222E-2</v>
      </c>
      <c r="I1442" s="370">
        <f t="shared" si="3089"/>
        <v>6.4389386888388411E-2</v>
      </c>
      <c r="J1442" s="370">
        <f t="shared" si="3089"/>
        <v>4.6101286422842898E-2</v>
      </c>
      <c r="K1442" s="370">
        <f t="shared" si="3089"/>
        <v>0.15282414707842998</v>
      </c>
      <c r="L1442" s="370">
        <f t="shared" si="3089"/>
        <v>5.20603104925682E-2</v>
      </c>
      <c r="M1442" s="370">
        <f t="shared" si="3089"/>
        <v>5.4331824919629741E-2</v>
      </c>
      <c r="N1442" s="370">
        <f t="shared" si="3089"/>
        <v>8.9805418630558465E-2</v>
      </c>
      <c r="O1442" s="370">
        <f t="shared" si="3089"/>
        <v>8.3827813794036352E-2</v>
      </c>
      <c r="P1442" s="370">
        <f t="shared" si="3089"/>
        <v>6.1534215740599002E-2</v>
      </c>
      <c r="Q1442" s="370">
        <f t="shared" si="3089"/>
        <v>0.10098987066741924</v>
      </c>
      <c r="R1442" s="370">
        <f t="shared" si="3089"/>
        <v>0.10515745773905809</v>
      </c>
      <c r="S1442" s="370">
        <f t="shared" si="3089"/>
        <v>5.4837841345344772E-2</v>
      </c>
      <c r="T1442" s="370">
        <f t="shared" si="3089"/>
        <v>9.4534123512342708E-2</v>
      </c>
      <c r="U1442" s="370">
        <f t="shared" si="3089"/>
        <v>6.6540654085445877E-2</v>
      </c>
      <c r="V1442" s="370">
        <f t="shared" si="3089"/>
        <v>8.1071880371695021E-2</v>
      </c>
      <c r="W1442" s="370">
        <f t="shared" si="3089"/>
        <v>4.5346215780998386E-2</v>
      </c>
      <c r="X1442" s="370">
        <f t="shared" si="3089"/>
        <v>4.0328701668119186E-2</v>
      </c>
      <c r="Y1442" s="370">
        <f t="shared" si="3089"/>
        <v>4.3032570032383768E-2</v>
      </c>
      <c r="Z1442" s="370">
        <f t="shared" si="3089"/>
        <v>8.7173447338891416E-2</v>
      </c>
      <c r="AA1442" s="370">
        <f t="shared" si="3089"/>
        <v>7.3063364202604703E-2</v>
      </c>
      <c r="AB1442" s="370">
        <f t="shared" si="3089"/>
        <v>6.2033800220041249E-2</v>
      </c>
      <c r="AC1442" s="370">
        <f t="shared" si="3089"/>
        <v>4.7346312443250937E-2</v>
      </c>
      <c r="AD1442" s="370">
        <f t="shared" si="3089"/>
        <v>3.6814598793058644E-2</v>
      </c>
      <c r="AE1442" s="370">
        <f t="shared" si="3089"/>
        <v>5.0064433319890835E-2</v>
      </c>
      <c r="AF1442" s="370">
        <f t="shared" si="3089"/>
        <v>4.8947826700096585E-2</v>
      </c>
      <c r="AG1442" s="370">
        <f t="shared" ref="AG1442:AH1442" si="3090">AG272*100/AG$5</f>
        <v>6.3285275960635892E-2</v>
      </c>
      <c r="AH1442" s="370">
        <f t="shared" si="3090"/>
        <v>5.9696208296486225E-2</v>
      </c>
      <c r="AI1442" s="370">
        <f t="shared" ref="AI1442:AJ1442" si="3091">AI272*100/AI$5</f>
        <v>5.251574485949375E-2</v>
      </c>
      <c r="AJ1442" s="370">
        <f t="shared" si="3091"/>
        <v>5.8067428099231898E-2</v>
      </c>
      <c r="AK1442" s="370">
        <f t="shared" ref="AK1442:AL1442" si="3092">AK272*100/AK$5</f>
        <v>5.9273958311818434E-2</v>
      </c>
      <c r="AL1442" s="370">
        <f t="shared" si="3092"/>
        <v>6.4940494213396094E-2</v>
      </c>
      <c r="AM1442" s="370">
        <f t="shared" ref="AM1442:AN1442" si="3093">AM272*100/AM$5</f>
        <v>5.6819214389058077E-2</v>
      </c>
      <c r="AN1442" s="370">
        <f t="shared" si="3093"/>
        <v>7.0283568265314955E-2</v>
      </c>
      <c r="AO1442" s="370">
        <f t="shared" ref="AO1442:AT1442" si="3094">AO272*100/AO$5</f>
        <v>7.5804212175637306E-2</v>
      </c>
      <c r="AP1442" s="370">
        <f t="shared" si="3094"/>
        <v>7.4002835322951085E-2</v>
      </c>
      <c r="AQ1442" s="370">
        <f t="shared" si="3094"/>
        <v>6.5825432706906453E-2</v>
      </c>
      <c r="AR1442" s="370">
        <f t="shared" si="3094"/>
        <v>9.3299675420714795E-2</v>
      </c>
      <c r="AS1442" s="370">
        <f t="shared" si="3094"/>
        <v>0.10888712895392627</v>
      </c>
      <c r="AT1442" s="370">
        <f t="shared" si="3094"/>
        <v>0.10256651928550151</v>
      </c>
      <c r="AU1442" s="370">
        <f t="shared" ref="AU1442:AV1442" si="3095">AU272*100/AU$5</f>
        <v>7.6072004054479544E-2</v>
      </c>
      <c r="AV1442" s="370">
        <f t="shared" si="3095"/>
        <v>7.4955550336107013E-2</v>
      </c>
      <c r="AW1442" s="370">
        <f t="shared" ref="AW1442:AX1442" si="3096">AW272*100/AW$5</f>
        <v>7.6493546437018112E-2</v>
      </c>
      <c r="AX1442" s="370">
        <f t="shared" si="3096"/>
        <v>5.8469106658989183E-2</v>
      </c>
      <c r="AY1442" s="370">
        <f t="shared" ref="AY1442:BA1442" si="3097">AY272*100/AY$5</f>
        <v>6.0728588226624872E-2</v>
      </c>
      <c r="AZ1442" s="370">
        <f t="shared" si="3097"/>
        <v>0.14987625990408787</v>
      </c>
      <c r="BA1442" s="370">
        <f t="shared" si="3097"/>
        <v>0.14344108992369203</v>
      </c>
      <c r="BB1442" s="667"/>
    </row>
    <row r="1443" spans="1:54" s="325" customFormat="1" ht="13.8">
      <c r="A1443" s="329"/>
      <c r="B1443" s="329" t="s">
        <v>444</v>
      </c>
      <c r="C1443" s="370">
        <f t="shared" ref="C1443:AF1443" si="3098">C273*100/C$5</f>
        <v>0.37655765593830692</v>
      </c>
      <c r="D1443" s="370">
        <f t="shared" si="3098"/>
        <v>0.32225209704927971</v>
      </c>
      <c r="E1443" s="370">
        <f t="shared" si="3098"/>
        <v>0.42356303898741693</v>
      </c>
      <c r="F1443" s="370">
        <f t="shared" si="3098"/>
        <v>0.37631239447456633</v>
      </c>
      <c r="G1443" s="370">
        <f t="shared" si="3098"/>
        <v>0.31740127337663704</v>
      </c>
      <c r="H1443" s="370">
        <f t="shared" si="3098"/>
        <v>0.36257206966804023</v>
      </c>
      <c r="I1443" s="370">
        <f t="shared" si="3098"/>
        <v>0.30225396044514974</v>
      </c>
      <c r="J1443" s="370">
        <f t="shared" si="3098"/>
        <v>0.42855230654145887</v>
      </c>
      <c r="K1443" s="370">
        <f t="shared" si="3098"/>
        <v>0.39455702773316864</v>
      </c>
      <c r="L1443" s="370">
        <f t="shared" si="3098"/>
        <v>0.40126624401340294</v>
      </c>
      <c r="M1443" s="370">
        <f t="shared" si="3098"/>
        <v>0.43061268599183444</v>
      </c>
      <c r="N1443" s="370">
        <f t="shared" si="3098"/>
        <v>0.44778288151417001</v>
      </c>
      <c r="O1443" s="370">
        <f t="shared" si="3098"/>
        <v>0.42144069969574061</v>
      </c>
      <c r="P1443" s="370">
        <f t="shared" si="3098"/>
        <v>0.48446875532279593</v>
      </c>
      <c r="Q1443" s="370">
        <f t="shared" si="3098"/>
        <v>0.66003516033558096</v>
      </c>
      <c r="R1443" s="370">
        <f t="shared" si="3098"/>
        <v>0.49520156557135259</v>
      </c>
      <c r="S1443" s="370">
        <f t="shared" si="3098"/>
        <v>0.51040782948820196</v>
      </c>
      <c r="T1443" s="370">
        <f t="shared" si="3098"/>
        <v>0.47205834992238488</v>
      </c>
      <c r="U1443" s="370">
        <f t="shared" si="3098"/>
        <v>0.33842226014473636</v>
      </c>
      <c r="V1443" s="370">
        <f t="shared" si="3098"/>
        <v>0.43902377520099856</v>
      </c>
      <c r="W1443" s="370">
        <f t="shared" si="3098"/>
        <v>0.40399355877616749</v>
      </c>
      <c r="X1443" s="370">
        <f t="shared" si="3098"/>
        <v>0.4195839484322062</v>
      </c>
      <c r="Y1443" s="370">
        <f t="shared" si="3098"/>
        <v>0.38042041493237994</v>
      </c>
      <c r="Z1443" s="370">
        <f t="shared" si="3098"/>
        <v>0.43990132707662916</v>
      </c>
      <c r="AA1443" s="370">
        <f t="shared" si="3098"/>
        <v>0.46919386490107462</v>
      </c>
      <c r="AB1443" s="370">
        <f t="shared" si="3098"/>
        <v>0.55771540658845231</v>
      </c>
      <c r="AC1443" s="370">
        <f t="shared" si="3098"/>
        <v>0.45187197217825809</v>
      </c>
      <c r="AD1443" s="370">
        <f t="shared" si="3098"/>
        <v>0.49238523309496085</v>
      </c>
      <c r="AE1443" s="370">
        <f t="shared" si="3098"/>
        <v>0.53683264011832543</v>
      </c>
      <c r="AF1443" s="370">
        <f t="shared" si="3098"/>
        <v>0.47135855225938905</v>
      </c>
      <c r="AG1443" s="370">
        <f t="shared" ref="AG1443:AH1443" si="3099">AG273*100/AG$5</f>
        <v>0.42800341837222527</v>
      </c>
      <c r="AH1443" s="370">
        <f t="shared" si="3099"/>
        <v>0.44126844499760592</v>
      </c>
      <c r="AI1443" s="370">
        <f t="shared" ref="AI1443:AJ1443" si="3100">AI273*100/AI$5</f>
        <v>0.45062533586797759</v>
      </c>
      <c r="AJ1443" s="370">
        <f t="shared" si="3100"/>
        <v>0.43438902943463864</v>
      </c>
      <c r="AK1443" s="370">
        <f t="shared" ref="AK1443:AL1443" si="3101">AK273*100/AK$5</f>
        <v>0.4831938258436797</v>
      </c>
      <c r="AL1443" s="370">
        <f t="shared" si="3101"/>
        <v>0.42073322688503995</v>
      </c>
      <c r="AM1443" s="370">
        <f t="shared" ref="AM1443:AN1443" si="3102">AM273*100/AM$5</f>
        <v>0.48248117492640763</v>
      </c>
      <c r="AN1443" s="370">
        <f t="shared" si="3102"/>
        <v>0.440364739456648</v>
      </c>
      <c r="AO1443" s="370">
        <f t="shared" ref="AO1443:AT1443" si="3103">AO273*100/AO$5</f>
        <v>0.46127744553202926</v>
      </c>
      <c r="AP1443" s="370">
        <f t="shared" si="3103"/>
        <v>0.44478388069752989</v>
      </c>
      <c r="AQ1443" s="370">
        <f t="shared" si="3103"/>
        <v>0.38648402442727486</v>
      </c>
      <c r="AR1443" s="370">
        <f t="shared" si="3103"/>
        <v>0.46897858739622789</v>
      </c>
      <c r="AS1443" s="370">
        <f t="shared" si="3103"/>
        <v>0.47412081694010533</v>
      </c>
      <c r="AT1443" s="370">
        <f t="shared" si="3103"/>
        <v>0.43594978380916638</v>
      </c>
      <c r="AU1443" s="370">
        <f t="shared" ref="AU1443:AV1443" si="3104">AU273*100/AU$5</f>
        <v>0.4399312354881455</v>
      </c>
      <c r="AV1443" s="370">
        <f t="shared" si="3104"/>
        <v>0.36511006598195489</v>
      </c>
      <c r="AW1443" s="370">
        <f t="shared" ref="AW1443:AX1443" si="3105">AW273*100/AW$5</f>
        <v>0.39476370520421261</v>
      </c>
      <c r="AX1443" s="370">
        <f t="shared" si="3105"/>
        <v>0.46877742873906864</v>
      </c>
      <c r="AY1443" s="370">
        <f t="shared" ref="AY1443:BA1443" si="3106">AY273*100/AY$5</f>
        <v>0.4105057590371049</v>
      </c>
      <c r="AZ1443" s="370">
        <f t="shared" si="3106"/>
        <v>0.46995518585182972</v>
      </c>
      <c r="BA1443" s="370">
        <f t="shared" si="3106"/>
        <v>0.40821744443151403</v>
      </c>
      <c r="BB1443" s="667"/>
    </row>
    <row r="1444" spans="1:54" s="325" customFormat="1" ht="13.8">
      <c r="A1444" s="327"/>
      <c r="B1444" s="327" t="s">
        <v>445</v>
      </c>
      <c r="C1444" s="370">
        <f t="shared" ref="C1444:AF1444" si="3107">C274*100/C$5</f>
        <v>7.590739125553761E-2</v>
      </c>
      <c r="D1444" s="370">
        <f t="shared" si="3107"/>
        <v>6.1213262356943063E-2</v>
      </c>
      <c r="E1444" s="370">
        <f t="shared" si="3107"/>
        <v>7.0227102440196004E-2</v>
      </c>
      <c r="F1444" s="370">
        <f t="shared" si="3107"/>
        <v>7.3382916457048808E-2</v>
      </c>
      <c r="G1444" s="370">
        <f t="shared" si="3107"/>
        <v>7.1548399811718635E-2</v>
      </c>
      <c r="H1444" s="370">
        <f t="shared" si="3107"/>
        <v>6.5724566241413512E-2</v>
      </c>
      <c r="I1444" s="370">
        <f t="shared" si="3107"/>
        <v>5.5538612058369387E-2</v>
      </c>
      <c r="J1444" s="370">
        <f t="shared" si="3107"/>
        <v>7.236151286623442E-2</v>
      </c>
      <c r="K1444" s="370">
        <f t="shared" si="3107"/>
        <v>6.3326873782948906E-2</v>
      </c>
      <c r="L1444" s="370">
        <f t="shared" si="3107"/>
        <v>6.3167714118909729E-2</v>
      </c>
      <c r="M1444" s="370">
        <f t="shared" si="3107"/>
        <v>7.13078610534843E-2</v>
      </c>
      <c r="N1444" s="370">
        <f t="shared" si="3107"/>
        <v>6.5765472327177901E-2</v>
      </c>
      <c r="O1444" s="370">
        <f t="shared" si="3107"/>
        <v>6.9170060226003985E-2</v>
      </c>
      <c r="P1444" s="370">
        <f t="shared" si="3107"/>
        <v>6.8218030344518302E-2</v>
      </c>
      <c r="Q1444" s="370">
        <f t="shared" si="3107"/>
        <v>7.3921672159204713E-2</v>
      </c>
      <c r="R1444" s="370">
        <f t="shared" si="3107"/>
        <v>6.4652040628978211E-2</v>
      </c>
      <c r="S1444" s="370">
        <f t="shared" si="3107"/>
        <v>6.7045422599891324E-2</v>
      </c>
      <c r="T1444" s="370">
        <f t="shared" si="3107"/>
        <v>6.6369812103225068E-2</v>
      </c>
      <c r="U1444" s="370">
        <f t="shared" si="3107"/>
        <v>6.6582398535938642E-2</v>
      </c>
      <c r="V1444" s="370">
        <f t="shared" si="3107"/>
        <v>8.2164606597544723E-2</v>
      </c>
      <c r="W1444" s="370">
        <f t="shared" si="3107"/>
        <v>6.6344605475040258E-2</v>
      </c>
      <c r="X1444" s="370">
        <f t="shared" si="3107"/>
        <v>7.6562489013013976E-2</v>
      </c>
      <c r="Y1444" s="370">
        <f t="shared" si="3107"/>
        <v>7.0523431468679745E-2</v>
      </c>
      <c r="Z1444" s="370">
        <f t="shared" si="3107"/>
        <v>8.0125381383832101E-2</v>
      </c>
      <c r="AA1444" s="370">
        <f t="shared" si="3107"/>
        <v>6.8218945489171137E-2</v>
      </c>
      <c r="AB1444" s="370">
        <f t="shared" si="3107"/>
        <v>7.1538640118162827E-2</v>
      </c>
      <c r="AC1444" s="370">
        <f t="shared" si="3107"/>
        <v>6.8821797810425842E-2</v>
      </c>
      <c r="AD1444" s="370">
        <f t="shared" si="3107"/>
        <v>6.8816831730815514E-2</v>
      </c>
      <c r="AE1444" s="370">
        <f t="shared" si="3107"/>
        <v>7.4387075334357483E-2</v>
      </c>
      <c r="AF1444" s="370">
        <f t="shared" si="3107"/>
        <v>7.641436262058629E-2</v>
      </c>
      <c r="AG1444" s="370">
        <f t="shared" ref="AG1444:AH1444" si="3108">AG274*100/AG$5</f>
        <v>6.5852403556922706E-2</v>
      </c>
      <c r="AH1444" s="370">
        <f t="shared" si="3108"/>
        <v>7.248546781395683E-2</v>
      </c>
      <c r="AI1444" s="370">
        <f t="shared" ref="AI1444:AJ1444" si="3109">AI274*100/AI$5</f>
        <v>6.7627337858130951E-2</v>
      </c>
      <c r="AJ1444" s="370">
        <f t="shared" si="3109"/>
        <v>6.7793362086075948E-2</v>
      </c>
      <c r="AK1444" s="370">
        <f t="shared" ref="AK1444:AL1444" si="3110">AK274*100/AK$5</f>
        <v>7.1783452472300835E-2</v>
      </c>
      <c r="AL1444" s="370">
        <f t="shared" si="3110"/>
        <v>6.563048696441344E-2</v>
      </c>
      <c r="AM1444" s="370">
        <f t="shared" ref="AM1444:AN1444" si="3111">AM274*100/AM$5</f>
        <v>7.1135282766457822E-2</v>
      </c>
      <c r="AN1444" s="370">
        <f t="shared" si="3111"/>
        <v>6.4116910038666167E-2</v>
      </c>
      <c r="AO1444" s="370">
        <f t="shared" ref="AO1444:AT1444" si="3112">AO274*100/AO$5</f>
        <v>6.8787915327752733E-2</v>
      </c>
      <c r="AP1444" s="370">
        <f t="shared" si="3112"/>
        <v>6.2743807621908607E-2</v>
      </c>
      <c r="AQ1444" s="370">
        <f t="shared" si="3112"/>
        <v>5.9145045379398763E-2</v>
      </c>
      <c r="AR1444" s="370">
        <f t="shared" si="3112"/>
        <v>7.7944255814725374E-2</v>
      </c>
      <c r="AS1444" s="370">
        <f t="shared" si="3112"/>
        <v>8.0258696284531944E-2</v>
      </c>
      <c r="AT1444" s="370">
        <f t="shared" si="3112"/>
        <v>7.1395991927977909E-2</v>
      </c>
      <c r="AU1444" s="370">
        <f t="shared" ref="AU1444:AV1444" si="3113">AU274*100/AU$5</f>
        <v>6.4622477105155493E-2</v>
      </c>
      <c r="AV1444" s="370">
        <f t="shared" si="3113"/>
        <v>5.9307533420135929E-2</v>
      </c>
      <c r="AW1444" s="370">
        <f t="shared" ref="AW1444:AX1444" si="3114">AW274*100/AW$5</f>
        <v>6.2010149646300208E-2</v>
      </c>
      <c r="AX1444" s="370">
        <f t="shared" si="3114"/>
        <v>7.0115114468986453E-2</v>
      </c>
      <c r="AY1444" s="370">
        <f t="shared" ref="AY1444:BA1444" si="3115">AY274*100/AY$5</f>
        <v>6.1101332158138622E-2</v>
      </c>
      <c r="AZ1444" s="370">
        <f t="shared" si="3115"/>
        <v>6.7734030215078789E-2</v>
      </c>
      <c r="BA1444" s="370">
        <f t="shared" si="3115"/>
        <v>5.8031038552975013E-2</v>
      </c>
      <c r="BB1444" s="667"/>
    </row>
    <row r="1445" spans="1:54" s="325" customFormat="1" ht="13.8">
      <c r="A1445" s="329"/>
      <c r="B1445" s="329" t="s">
        <v>446</v>
      </c>
      <c r="C1445" s="370">
        <f t="shared" ref="C1445:AF1445" si="3116">C275*100/C$5</f>
        <v>0.30060708641698114</v>
      </c>
      <c r="D1445" s="370">
        <f t="shared" si="3116"/>
        <v>0.26103883469233663</v>
      </c>
      <c r="E1445" s="370">
        <f t="shared" si="3116"/>
        <v>0.35333593654722095</v>
      </c>
      <c r="F1445" s="370">
        <f t="shared" si="3116"/>
        <v>0.30292947801751752</v>
      </c>
      <c r="G1445" s="370">
        <f t="shared" si="3116"/>
        <v>0.24585287356491839</v>
      </c>
      <c r="H1445" s="370">
        <f t="shared" si="3116"/>
        <v>0.29684750342662675</v>
      </c>
      <c r="I1445" s="370">
        <f t="shared" si="3116"/>
        <v>0.24671534838678036</v>
      </c>
      <c r="J1445" s="370">
        <f t="shared" si="3116"/>
        <v>0.35619079367522449</v>
      </c>
      <c r="K1445" s="370">
        <f t="shared" si="3116"/>
        <v>0.33123015395021971</v>
      </c>
      <c r="L1445" s="370">
        <f t="shared" si="3116"/>
        <v>0.33809852989449324</v>
      </c>
      <c r="M1445" s="370">
        <f t="shared" si="3116"/>
        <v>0.35934737139482598</v>
      </c>
      <c r="N1445" s="370">
        <f t="shared" si="3116"/>
        <v>0.38201740918699212</v>
      </c>
      <c r="O1445" s="370">
        <f t="shared" si="3116"/>
        <v>0.35227063946973658</v>
      </c>
      <c r="P1445" s="370">
        <f t="shared" si="3116"/>
        <v>0.41625072497827764</v>
      </c>
      <c r="Q1445" s="370">
        <f t="shared" si="3116"/>
        <v>0.58607302749101275</v>
      </c>
      <c r="R1445" s="370">
        <f t="shared" si="3116"/>
        <v>0.43054952494237436</v>
      </c>
      <c r="S1445" s="370">
        <f t="shared" si="3116"/>
        <v>0.44336240688831063</v>
      </c>
      <c r="T1445" s="370">
        <f t="shared" si="3116"/>
        <v>0.40568853781915981</v>
      </c>
      <c r="U1445" s="370">
        <f t="shared" si="3116"/>
        <v>0.27183986160879775</v>
      </c>
      <c r="V1445" s="370">
        <f t="shared" si="3116"/>
        <v>0.3568171406716904</v>
      </c>
      <c r="W1445" s="370">
        <f t="shared" si="3116"/>
        <v>0.33769189479334405</v>
      </c>
      <c r="X1445" s="370">
        <f t="shared" si="3116"/>
        <v>0.34298009664825058</v>
      </c>
      <c r="Y1445" s="370">
        <f t="shared" si="3116"/>
        <v>0.30989698346370015</v>
      </c>
      <c r="Z1445" s="370">
        <f t="shared" si="3116"/>
        <v>0.35977594569279703</v>
      </c>
      <c r="AA1445" s="370">
        <f t="shared" si="3116"/>
        <v>0.40097491941190344</v>
      </c>
      <c r="AB1445" s="370">
        <f t="shared" si="3116"/>
        <v>0.48617676647028935</v>
      </c>
      <c r="AC1445" s="370">
        <f t="shared" si="3116"/>
        <v>0.38305017436783229</v>
      </c>
      <c r="AD1445" s="370">
        <f t="shared" si="3116"/>
        <v>0.42360850441293951</v>
      </c>
      <c r="AE1445" s="370">
        <f t="shared" si="3116"/>
        <v>0.46244556478396798</v>
      </c>
      <c r="AF1445" s="370">
        <f t="shared" si="3116"/>
        <v>0.39494418963880273</v>
      </c>
      <c r="AG1445" s="370">
        <f t="shared" ref="AG1445:AH1445" si="3117">AG275*100/AG$5</f>
        <v>0.3621510148153026</v>
      </c>
      <c r="AH1445" s="370">
        <f t="shared" si="3117"/>
        <v>0.36882196882851942</v>
      </c>
      <c r="AI1445" s="370">
        <f t="shared" ref="AI1445:AJ1445" si="3118">AI275*100/AI$5</f>
        <v>0.38299799800984663</v>
      </c>
      <c r="AJ1445" s="370">
        <f t="shared" si="3118"/>
        <v>0.36659566734856269</v>
      </c>
      <c r="AK1445" s="370">
        <f t="shared" ref="AK1445:AL1445" si="3119">AK275*100/AK$5</f>
        <v>0.41141037337137887</v>
      </c>
      <c r="AL1445" s="370">
        <f t="shared" si="3119"/>
        <v>0.35510273992062652</v>
      </c>
      <c r="AM1445" s="370">
        <f t="shared" ref="AM1445:AN1445" si="3120">AM275*100/AM$5</f>
        <v>0.41138298041999488</v>
      </c>
      <c r="AN1445" s="370">
        <f t="shared" si="3120"/>
        <v>0.37620699062177881</v>
      </c>
      <c r="AO1445" s="370">
        <f t="shared" ref="AO1445:AT1445" si="3121">AO275*100/AO$5</f>
        <v>0.39252478797738144</v>
      </c>
      <c r="AP1445" s="370">
        <f t="shared" si="3121"/>
        <v>0.38204007307562127</v>
      </c>
      <c r="AQ1445" s="370">
        <f t="shared" si="3121"/>
        <v>0.32733897904787612</v>
      </c>
      <c r="AR1445" s="370">
        <f t="shared" si="3121"/>
        <v>0.39107080526227678</v>
      </c>
      <c r="AS1445" s="370">
        <f t="shared" si="3121"/>
        <v>0.39382673322334921</v>
      </c>
      <c r="AT1445" s="370">
        <f t="shared" si="3121"/>
        <v>0.36455379188118847</v>
      </c>
      <c r="AU1445" s="370">
        <f t="shared" ref="AU1445:AV1445" si="3122">AU275*100/AU$5</f>
        <v>0.37530875838299005</v>
      </c>
      <c r="AV1445" s="370">
        <f t="shared" si="3122"/>
        <v>0.305802532561819</v>
      </c>
      <c r="AW1445" s="370">
        <f t="shared" ref="AW1445:AX1445" si="3123">AW275*100/AW$5</f>
        <v>0.33275355555791236</v>
      </c>
      <c r="AX1445" s="370">
        <f t="shared" si="3123"/>
        <v>0.39869646678565407</v>
      </c>
      <c r="AY1445" s="370">
        <f t="shared" ref="AY1445:BA1445" si="3124">AY275*100/AY$5</f>
        <v>0.34940442687896633</v>
      </c>
      <c r="AZ1445" s="370">
        <f t="shared" si="3124"/>
        <v>0.4021901702615383</v>
      </c>
      <c r="BA1445" s="370">
        <f t="shared" si="3124"/>
        <v>0.350186405878539</v>
      </c>
      <c r="BB1445" s="667"/>
    </row>
    <row r="1446" spans="1:54" s="325" customFormat="1" ht="27.6">
      <c r="A1446" s="327"/>
      <c r="B1446" s="327" t="s">
        <v>447</v>
      </c>
      <c r="C1446" s="370">
        <f t="shared" ref="C1446:AF1446" si="3125">C276*100/C$5</f>
        <v>0.75713089059491012</v>
      </c>
      <c r="D1446" s="370">
        <f t="shared" si="3125"/>
        <v>0.66663050693362891</v>
      </c>
      <c r="E1446" s="370">
        <f t="shared" si="3125"/>
        <v>0.63237957991288563</v>
      </c>
      <c r="F1446" s="370">
        <f t="shared" si="3125"/>
        <v>0.64572967413186211</v>
      </c>
      <c r="G1446" s="370">
        <f t="shared" si="3125"/>
        <v>0.67022547544558753</v>
      </c>
      <c r="H1446" s="370">
        <f t="shared" si="3125"/>
        <v>0.74492672652892045</v>
      </c>
      <c r="I1446" s="370">
        <f t="shared" si="3125"/>
        <v>0.76072409664013518</v>
      </c>
      <c r="J1446" s="370">
        <f t="shared" si="3125"/>
        <v>0.82427933002867837</v>
      </c>
      <c r="K1446" s="370">
        <f t="shared" si="3125"/>
        <v>0.80610323535978012</v>
      </c>
      <c r="L1446" s="370">
        <f t="shared" si="3125"/>
        <v>0.80488039448440651</v>
      </c>
      <c r="M1446" s="370">
        <f t="shared" si="3125"/>
        <v>0.95635924866361577</v>
      </c>
      <c r="N1446" s="370">
        <f t="shared" si="3125"/>
        <v>0.9403573820187423</v>
      </c>
      <c r="O1446" s="370">
        <f t="shared" si="3125"/>
        <v>0.90724630073430101</v>
      </c>
      <c r="P1446" s="370">
        <f t="shared" si="3125"/>
        <v>0.85233728684560606</v>
      </c>
      <c r="Q1446" s="370">
        <f t="shared" si="3125"/>
        <v>0.87848240061338401</v>
      </c>
      <c r="R1446" s="370">
        <f t="shared" si="3125"/>
        <v>0.78317724317781745</v>
      </c>
      <c r="S1446" s="370">
        <f t="shared" si="3125"/>
        <v>0.86123137910624326</v>
      </c>
      <c r="T1446" s="370">
        <f t="shared" si="3125"/>
        <v>0.89035960111171475</v>
      </c>
      <c r="U1446" s="370">
        <f t="shared" si="3125"/>
        <v>0.87609078249137562</v>
      </c>
      <c r="V1446" s="370">
        <f t="shared" si="3125"/>
        <v>1.0010212787418518</v>
      </c>
      <c r="W1446" s="370">
        <f t="shared" si="3125"/>
        <v>0.88360708534621579</v>
      </c>
      <c r="X1446" s="370">
        <f t="shared" si="3125"/>
        <v>0.88189563924714787</v>
      </c>
      <c r="Y1446" s="370">
        <f t="shared" si="3125"/>
        <v>0.98049437472152823</v>
      </c>
      <c r="Z1446" s="370">
        <f t="shared" si="3125"/>
        <v>1.111322347005963</v>
      </c>
      <c r="AA1446" s="370">
        <f t="shared" si="3125"/>
        <v>1.0527477781192696</v>
      </c>
      <c r="AB1446" s="370">
        <f t="shared" si="3125"/>
        <v>0.9662973517665544</v>
      </c>
      <c r="AC1446" s="370">
        <f t="shared" si="3125"/>
        <v>0.84120671407723846</v>
      </c>
      <c r="AD1446" s="370">
        <f t="shared" si="3125"/>
        <v>0.85575895821903969</v>
      </c>
      <c r="AE1446" s="370">
        <f t="shared" si="3125"/>
        <v>0.89717829758062639</v>
      </c>
      <c r="AF1446" s="370">
        <f t="shared" si="3125"/>
        <v>0.88930084137788545</v>
      </c>
      <c r="AG1446" s="370">
        <f t="shared" ref="AG1446:AH1446" si="3126">AG276*100/AG$5</f>
        <v>0.85920644505286603</v>
      </c>
      <c r="AH1446" s="370">
        <f t="shared" si="3126"/>
        <v>0.96753867581254682</v>
      </c>
      <c r="AI1446" s="370">
        <f t="shared" ref="AI1446:AJ1446" si="3127">AI276*100/AI$5</f>
        <v>0.79527224146352826</v>
      </c>
      <c r="AJ1446" s="370">
        <f t="shared" si="3127"/>
        <v>0.88725733344428093</v>
      </c>
      <c r="AK1446" s="370">
        <f t="shared" ref="AK1446:AL1446" si="3128">AK276*100/AK$5</f>
        <v>1.0742576823297747</v>
      </c>
      <c r="AL1446" s="370">
        <f t="shared" si="3128"/>
        <v>1.0219604398744375</v>
      </c>
      <c r="AM1446" s="370">
        <f t="shared" ref="AM1446:AN1446" si="3129">AM276*100/AM$5</f>
        <v>1.114428037834476</v>
      </c>
      <c r="AN1446" s="370">
        <f t="shared" si="3129"/>
        <v>1.0143131812932176</v>
      </c>
      <c r="AO1446" s="370">
        <f t="shared" ref="AO1446:AT1446" si="3130">AO276*100/AO$5</f>
        <v>0.85990182825656658</v>
      </c>
      <c r="AP1446" s="370">
        <f t="shared" si="3130"/>
        <v>0.80217958044610149</v>
      </c>
      <c r="AQ1446" s="370">
        <f t="shared" si="3130"/>
        <v>0.83967070413981582</v>
      </c>
      <c r="AR1446" s="370">
        <f t="shared" si="3130"/>
        <v>0.98333043367571193</v>
      </c>
      <c r="AS1446" s="370">
        <f t="shared" si="3130"/>
        <v>0.95910557557304632</v>
      </c>
      <c r="AT1446" s="370">
        <f t="shared" si="3130"/>
        <v>0.89600118488397729</v>
      </c>
      <c r="AU1446" s="370">
        <f t="shared" ref="AU1446:AV1446" si="3131">AU276*100/AU$5</f>
        <v>0.79432776964898788</v>
      </c>
      <c r="AV1446" s="370">
        <f t="shared" si="3131"/>
        <v>0.80347144283392091</v>
      </c>
      <c r="AW1446" s="370">
        <f t="shared" ref="AW1446:AX1446" si="3132">AW276*100/AW$5</f>
        <v>0.93823908409252399</v>
      </c>
      <c r="AX1446" s="370">
        <f t="shared" si="3132"/>
        <v>1.0675393317445583</v>
      </c>
      <c r="AY1446" s="370">
        <f t="shared" ref="AY1446:BA1446" si="3133">AY276*100/AY$5</f>
        <v>0.94312816456013782</v>
      </c>
      <c r="AZ1446" s="370">
        <f t="shared" si="3133"/>
        <v>0.89897869104761241</v>
      </c>
      <c r="BA1446" s="370">
        <f t="shared" si="3133"/>
        <v>0.7371552426393575</v>
      </c>
      <c r="BB1446" s="667"/>
    </row>
    <row r="1447" spans="1:54" s="325" customFormat="1" ht="13.8">
      <c r="A1447" s="329"/>
      <c r="B1447" s="329" t="s">
        <v>448</v>
      </c>
      <c r="C1447" s="370">
        <f t="shared" ref="C1447:AF1447" si="3134">C277*100/C$5</f>
        <v>0.35781828858625725</v>
      </c>
      <c r="D1447" s="370">
        <f t="shared" si="3134"/>
        <v>0.33310001696063674</v>
      </c>
      <c r="E1447" s="370">
        <f t="shared" si="3134"/>
        <v>0.32238081438823918</v>
      </c>
      <c r="F1447" s="370">
        <f t="shared" si="3134"/>
        <v>0.3290833893869507</v>
      </c>
      <c r="G1447" s="370">
        <f t="shared" si="3134"/>
        <v>0.31673570686676061</v>
      </c>
      <c r="H1447" s="370">
        <f t="shared" si="3134"/>
        <v>0.36101410034699238</v>
      </c>
      <c r="I1447" s="370">
        <f t="shared" si="3134"/>
        <v>0.3668646167042886</v>
      </c>
      <c r="J1447" s="370">
        <f t="shared" si="3134"/>
        <v>0.40659583943184541</v>
      </c>
      <c r="K1447" s="370">
        <f t="shared" si="3134"/>
        <v>0.39895145763632245</v>
      </c>
      <c r="L1447" s="370">
        <f t="shared" si="3134"/>
        <v>0.37471684022361101</v>
      </c>
      <c r="M1447" s="370">
        <f t="shared" si="3134"/>
        <v>0.49792118013659115</v>
      </c>
      <c r="N1447" s="370">
        <f t="shared" si="3134"/>
        <v>0.48195426544633208</v>
      </c>
      <c r="O1447" s="370">
        <f t="shared" si="3134"/>
        <v>0.44578953000296789</v>
      </c>
      <c r="P1447" s="370">
        <f t="shared" si="3134"/>
        <v>0.42884216926437074</v>
      </c>
      <c r="Q1447" s="370">
        <f t="shared" si="3134"/>
        <v>0.45769127283247052</v>
      </c>
      <c r="R1447" s="370">
        <f t="shared" si="3134"/>
        <v>0.368507930099223</v>
      </c>
      <c r="S1447" s="370">
        <f t="shared" si="3134"/>
        <v>0.42580197454738561</v>
      </c>
      <c r="T1447" s="370">
        <f t="shared" si="3134"/>
        <v>0.45258823899173395</v>
      </c>
      <c r="U1447" s="370">
        <f t="shared" si="3134"/>
        <v>0.4628624670636286</v>
      </c>
      <c r="V1447" s="370">
        <f t="shared" si="3134"/>
        <v>0.55174268819057148</v>
      </c>
      <c r="W1447" s="370">
        <f t="shared" si="3134"/>
        <v>0.46106280193236715</v>
      </c>
      <c r="X1447" s="370">
        <f t="shared" si="3134"/>
        <v>0.47141150042210705</v>
      </c>
      <c r="Y1447" s="370">
        <f t="shared" si="3134"/>
        <v>0.52146727786973945</v>
      </c>
      <c r="Z1447" s="370">
        <f t="shared" si="3134"/>
        <v>0.61740130389220171</v>
      </c>
      <c r="AA1447" s="370">
        <f t="shared" si="3134"/>
        <v>0.54896794027228812</v>
      </c>
      <c r="AB1447" s="370">
        <f t="shared" si="3134"/>
        <v>0.52789712566912395</v>
      </c>
      <c r="AC1447" s="370">
        <f t="shared" si="3134"/>
        <v>0.49027337868760495</v>
      </c>
      <c r="AD1447" s="370">
        <f t="shared" si="3134"/>
        <v>0.44153456722393863</v>
      </c>
      <c r="AE1447" s="370">
        <f t="shared" si="3134"/>
        <v>0.46662417102956522</v>
      </c>
      <c r="AF1447" s="370">
        <f t="shared" si="3134"/>
        <v>0.46459440535359681</v>
      </c>
      <c r="AG1447" s="370">
        <f t="shared" ref="AG1447:AH1447" si="3135">AG277*100/AG$5</f>
        <v>0.45240973291083619</v>
      </c>
      <c r="AH1447" s="370">
        <f t="shared" si="3135"/>
        <v>0.50108162822870317</v>
      </c>
      <c r="AI1447" s="370">
        <f t="shared" ref="AI1447:AJ1447" si="3136">AI277*100/AI$5</f>
        <v>0.4181137101998913</v>
      </c>
      <c r="AJ1447" s="370">
        <f t="shared" si="3136"/>
        <v>0.45535382047294692</v>
      </c>
      <c r="AK1447" s="370">
        <f t="shared" ref="AK1447:AL1447" si="3137">AK277*100/AK$5</f>
        <v>0.57313747856141595</v>
      </c>
      <c r="AL1447" s="370">
        <f t="shared" si="3137"/>
        <v>0.56766109504284867</v>
      </c>
      <c r="AM1447" s="370">
        <f t="shared" ref="AM1447:AN1447" si="3138">AM277*100/AM$5</f>
        <v>0.59307836638082745</v>
      </c>
      <c r="AN1447" s="370">
        <f t="shared" si="3138"/>
        <v>0.58440317366453054</v>
      </c>
      <c r="AO1447" s="370">
        <f t="shared" ref="AO1447:AT1447" si="3139">AO277*100/AO$5</f>
        <v>0.49304469909958698</v>
      </c>
      <c r="AP1447" s="370">
        <f t="shared" si="3139"/>
        <v>0.42292812104256505</v>
      </c>
      <c r="AQ1447" s="370">
        <f t="shared" si="3139"/>
        <v>0.42717365633118526</v>
      </c>
      <c r="AR1447" s="370">
        <f t="shared" si="3139"/>
        <v>0.51486247781032446</v>
      </c>
      <c r="AS1447" s="370">
        <f t="shared" si="3139"/>
        <v>0.50292618677062084</v>
      </c>
      <c r="AT1447" s="370">
        <f t="shared" si="3139"/>
        <v>0.4841530183404556</v>
      </c>
      <c r="AU1447" s="370">
        <f t="shared" ref="AU1447:AV1447" si="3140">AU277*100/AU$5</f>
        <v>0.42636017854527025</v>
      </c>
      <c r="AV1447" s="370">
        <f t="shared" si="3140"/>
        <v>0.42844580177649927</v>
      </c>
      <c r="AW1447" s="370">
        <f t="shared" ref="AW1447:AX1447" si="3141">AW277*100/AW$5</f>
        <v>0.53031769347431834</v>
      </c>
      <c r="AX1447" s="370">
        <f t="shared" si="3141"/>
        <v>0.58195886534414465</v>
      </c>
      <c r="AY1447" s="370">
        <f t="shared" ref="AY1447:BA1447" si="3142">AY277*100/AY$5</f>
        <v>0.51587760121503057</v>
      </c>
      <c r="AZ1447" s="370">
        <f t="shared" si="3142"/>
        <v>0.50908971474553721</v>
      </c>
      <c r="BA1447" s="370">
        <f t="shared" si="3142"/>
        <v>0.44201260161925821</v>
      </c>
      <c r="BB1447" s="667"/>
    </row>
    <row r="1448" spans="1:54" s="325" customFormat="1" ht="13.8">
      <c r="A1448" s="327"/>
      <c r="B1448" s="327" t="s">
        <v>449</v>
      </c>
      <c r="C1448" s="370">
        <f t="shared" ref="C1448:AF1448" si="3143">C278*100/C$5</f>
        <v>2.4179828841354419E-3</v>
      </c>
      <c r="D1448" s="370">
        <f t="shared" si="3143"/>
        <v>2.1093177605416387E-3</v>
      </c>
      <c r="E1448" s="370">
        <f t="shared" si="3143"/>
        <v>2.0885383625337105E-3</v>
      </c>
      <c r="F1448" s="370">
        <f t="shared" si="3143"/>
        <v>2.1195065788684395E-3</v>
      </c>
      <c r="G1448" s="370">
        <f t="shared" si="3143"/>
        <v>1.9597236124139984E-3</v>
      </c>
      <c r="H1448" s="370">
        <f t="shared" si="3143"/>
        <v>4.2028939823616131E-3</v>
      </c>
      <c r="I1448" s="370">
        <f t="shared" si="3143"/>
        <v>3.2821623327987221E-3</v>
      </c>
      <c r="J1448" s="370">
        <f t="shared" si="3143"/>
        <v>3.2825283054239403E-3</v>
      </c>
      <c r="K1448" s="370">
        <f t="shared" si="3143"/>
        <v>4.3551939218756689E-3</v>
      </c>
      <c r="L1448" s="370">
        <f t="shared" si="3143"/>
        <v>5.1924854350783537E-3</v>
      </c>
      <c r="M1448" s="370">
        <f t="shared" si="3143"/>
        <v>4.7226566688166813E-3</v>
      </c>
      <c r="N1448" s="370">
        <f t="shared" si="3143"/>
        <v>4.0436878255224245E-3</v>
      </c>
      <c r="O1448" s="370">
        <f t="shared" si="3143"/>
        <v>3.1899794266516727E-3</v>
      </c>
      <c r="P1448" s="370">
        <f t="shared" si="3143"/>
        <v>3.3203466096889439E-3</v>
      </c>
      <c r="Q1448" s="370">
        <f t="shared" si="3143"/>
        <v>3.8033044241736415E-3</v>
      </c>
      <c r="R1448" s="370">
        <f t="shared" si="3143"/>
        <v>3.6111166703938027E-3</v>
      </c>
      <c r="S1448" s="370">
        <f t="shared" si="3143"/>
        <v>2.7726998433039488E-3</v>
      </c>
      <c r="T1448" s="370">
        <f t="shared" si="3143"/>
        <v>2.8572489835336739E-3</v>
      </c>
      <c r="U1448" s="370">
        <f t="shared" si="3143"/>
        <v>2.2542003266085809E-3</v>
      </c>
      <c r="V1448" s="370">
        <f t="shared" si="3143"/>
        <v>2.3535641787531996E-3</v>
      </c>
      <c r="W1448" s="370">
        <f t="shared" si="3143"/>
        <v>2.1900161030595812E-3</v>
      </c>
      <c r="X1448" s="370">
        <f t="shared" si="3143"/>
        <v>3.2676589043911957E-3</v>
      </c>
      <c r="Y1448" s="370">
        <f t="shared" si="3143"/>
        <v>2.4601197023958053E-3</v>
      </c>
      <c r="Z1448" s="370">
        <f t="shared" si="3143"/>
        <v>9.4128775584015716E-3</v>
      </c>
      <c r="AA1448" s="370">
        <f t="shared" si="3143"/>
        <v>1.7074590547347841E-3</v>
      </c>
      <c r="AB1448" s="370">
        <f t="shared" si="3143"/>
        <v>1.4719884797975888E-3</v>
      </c>
      <c r="AC1448" s="370">
        <f t="shared" si="3143"/>
        <v>2.043448338348778E-3</v>
      </c>
      <c r="AD1448" s="370">
        <f t="shared" si="3143"/>
        <v>1.4036067077963536E-3</v>
      </c>
      <c r="AE1448" s="370">
        <f t="shared" si="3143"/>
        <v>1.1826244091312796E-3</v>
      </c>
      <c r="AF1448" s="370">
        <f t="shared" si="3143"/>
        <v>2.2957104649961551E-3</v>
      </c>
      <c r="AG1448" s="370">
        <f t="shared" ref="AG1448:AH1448" si="3144">AG278*100/AG$5</f>
        <v>2.6787418396036354E-3</v>
      </c>
      <c r="AH1448" s="370">
        <f t="shared" si="3144"/>
        <v>1.3647075704618014E-3</v>
      </c>
      <c r="AI1448" s="370">
        <f t="shared" ref="AI1448:AJ1448" si="3145">AI278*100/AI$5</f>
        <v>2.0122486760587388E-3</v>
      </c>
      <c r="AJ1448" s="370">
        <f t="shared" si="3145"/>
        <v>2.6656263519498516E-3</v>
      </c>
      <c r="AK1448" s="370">
        <f t="shared" ref="AK1448:AL1448" si="3146">AK278*100/AK$5</f>
        <v>2.8448382358729428E-3</v>
      </c>
      <c r="AL1448" s="370">
        <f t="shared" si="3146"/>
        <v>2.6382075774192162E-3</v>
      </c>
      <c r="AM1448" s="370">
        <f t="shared" ref="AM1448:AN1448" si="3147">AM278*100/AM$5</f>
        <v>2.1511190826144699E-3</v>
      </c>
      <c r="AN1448" s="370">
        <f t="shared" si="3147"/>
        <v>2.6545217531931853E-3</v>
      </c>
      <c r="AO1448" s="370">
        <f t="shared" ref="AO1448:AT1448" si="3148">AO278*100/AO$5</f>
        <v>1.7628886552473791E-3</v>
      </c>
      <c r="AP1448" s="370">
        <f t="shared" si="3148"/>
        <v>1.3245914942402928E-3</v>
      </c>
      <c r="AQ1448" s="370">
        <f t="shared" si="3148"/>
        <v>1.4845305172239279E-3</v>
      </c>
      <c r="AR1448" s="370">
        <f t="shared" si="3148"/>
        <v>1.4224735501985445E-3</v>
      </c>
      <c r="AS1448" s="370">
        <f t="shared" si="3148"/>
        <v>2.9725443068345163E-3</v>
      </c>
      <c r="AT1448" s="370">
        <f t="shared" si="3148"/>
        <v>2.2889804107036763E-3</v>
      </c>
      <c r="AU1448" s="370">
        <f t="shared" ref="AU1448:AV1448" si="3149">AU278*100/AU$5</f>
        <v>2.4919558654411182E-3</v>
      </c>
      <c r="AV1448" s="370">
        <f t="shared" si="3149"/>
        <v>2.8817140063075453E-3</v>
      </c>
      <c r="AW1448" s="370">
        <f t="shared" ref="AW1448:AX1448" si="3150">AW278*100/AW$5</f>
        <v>2.6514227534495012E-3</v>
      </c>
      <c r="AX1448" s="370">
        <f t="shared" si="3150"/>
        <v>2.5272861523161212E-3</v>
      </c>
      <c r="AY1448" s="370">
        <f t="shared" ref="AY1448:BA1448" si="3151">AY278*100/AY$5</f>
        <v>1.8637196575687521E-3</v>
      </c>
      <c r="AZ1448" s="370">
        <f t="shared" si="3151"/>
        <v>1.2084296332973798E-3</v>
      </c>
      <c r="BA1448" s="370">
        <f t="shared" si="3151"/>
        <v>1.3247909427939685E-3</v>
      </c>
      <c r="BB1448" s="667"/>
    </row>
    <row r="1449" spans="1:54" s="325" customFormat="1" ht="13.8">
      <c r="A1449" s="329"/>
      <c r="B1449" s="329" t="s">
        <v>450</v>
      </c>
      <c r="C1449" s="370">
        <f t="shared" ref="C1449:AF1449" si="3152">C279*100/C$5</f>
        <v>1.4248827710083853E-3</v>
      </c>
      <c r="D1449" s="370">
        <f t="shared" si="3152"/>
        <v>1.5066555432440274E-3</v>
      </c>
      <c r="E1449" s="370">
        <f t="shared" si="3152"/>
        <v>1.0069738533644676E-3</v>
      </c>
      <c r="F1449" s="370">
        <f t="shared" si="3152"/>
        <v>1.1597300148525422E-3</v>
      </c>
      <c r="G1449" s="370">
        <f t="shared" si="3152"/>
        <v>1.0723015992453954E-3</v>
      </c>
      <c r="H1449" s="370">
        <f t="shared" si="3152"/>
        <v>1.0507234955904033E-3</v>
      </c>
      <c r="I1449" s="370">
        <f t="shared" si="3152"/>
        <v>5.9005165533460165E-4</v>
      </c>
      <c r="J1449" s="370">
        <f t="shared" si="3152"/>
        <v>7.6592327126558612E-4</v>
      </c>
      <c r="K1449" s="370">
        <f t="shared" si="3152"/>
        <v>1.1770794383447751E-3</v>
      </c>
      <c r="L1449" s="370">
        <f t="shared" si="3152"/>
        <v>1.2191052760618746E-3</v>
      </c>
      <c r="M1449" s="370">
        <f t="shared" si="3152"/>
        <v>1.8720440849363418E-3</v>
      </c>
      <c r="N1449" s="370">
        <f t="shared" si="3152"/>
        <v>1.1553393787206928E-3</v>
      </c>
      <c r="O1449" s="370">
        <f t="shared" si="3152"/>
        <v>1.4940409972925555E-3</v>
      </c>
      <c r="P1449" s="370">
        <f t="shared" si="3152"/>
        <v>1.3367629207838606E-3</v>
      </c>
      <c r="Q1449" s="370">
        <f t="shared" si="3152"/>
        <v>1.6588880999055245E-3</v>
      </c>
      <c r="R1449" s="370">
        <f t="shared" si="3152"/>
        <v>1.5227600417323265E-3</v>
      </c>
      <c r="S1449" s="370">
        <f t="shared" si="3152"/>
        <v>1.1167818813307571E-3</v>
      </c>
      <c r="T1449" s="370">
        <f t="shared" si="3152"/>
        <v>1.1428995934134698E-3</v>
      </c>
      <c r="U1449" s="370">
        <f t="shared" si="3152"/>
        <v>8.7663346034778141E-4</v>
      </c>
      <c r="V1449" s="370">
        <f t="shared" si="3152"/>
        <v>1.1347541576131497E-3</v>
      </c>
      <c r="W1449" s="370">
        <f t="shared" si="3152"/>
        <v>9.8765432098765434E-4</v>
      </c>
      <c r="X1449" s="370">
        <f t="shared" si="3152"/>
        <v>2.0267757761413745E-3</v>
      </c>
      <c r="Y1449" s="370">
        <f t="shared" si="3152"/>
        <v>1.2886341298263741E-3</v>
      </c>
      <c r="Z1449" s="370">
        <f t="shared" si="3152"/>
        <v>1.947491908634808E-3</v>
      </c>
      <c r="AA1449" s="370">
        <f t="shared" si="3152"/>
        <v>7.9416700220222508E-4</v>
      </c>
      <c r="AB1449" s="370">
        <f t="shared" si="3152"/>
        <v>1.093477156421066E-3</v>
      </c>
      <c r="AC1449" s="370">
        <f t="shared" si="3152"/>
        <v>1.5036695319924972E-3</v>
      </c>
      <c r="AD1449" s="370">
        <f t="shared" si="3152"/>
        <v>6.4164878070690449E-4</v>
      </c>
      <c r="AE1449" s="370">
        <f t="shared" si="3152"/>
        <v>4.7304976365251179E-4</v>
      </c>
      <c r="AF1449" s="370">
        <f t="shared" si="3152"/>
        <v>9.8387591356978053E-4</v>
      </c>
      <c r="AG1449" s="370">
        <f t="shared" ref="AG1449:AH1449" si="3153">AG279*100/AG$5</f>
        <v>1.6370089019799995E-3</v>
      </c>
      <c r="AH1449" s="370">
        <f t="shared" si="3153"/>
        <v>5.0689138331438336E-4</v>
      </c>
      <c r="AI1449" s="370">
        <f t="shared" ref="AI1449:AJ1449" si="3154">AI279*100/AI$5</f>
        <v>9.8639640983271513E-4</v>
      </c>
      <c r="AJ1449" s="370">
        <f t="shared" si="3154"/>
        <v>1.0806593318715614E-3</v>
      </c>
      <c r="AK1449" s="370">
        <f t="shared" ref="AK1449:AL1449" si="3155">AK279*100/AK$5</f>
        <v>1.0911708301978413E-3</v>
      </c>
      <c r="AL1449" s="370">
        <f t="shared" si="3155"/>
        <v>8.1175617766745113E-4</v>
      </c>
      <c r="AM1449" s="370">
        <f t="shared" ref="AM1449:AN1449" si="3156">AM279*100/AM$5</f>
        <v>8.9011824108184976E-4</v>
      </c>
      <c r="AN1449" s="370">
        <f t="shared" si="3156"/>
        <v>9.3929231266835788E-4</v>
      </c>
      <c r="AO1449" s="370">
        <f t="shared" ref="AO1449:AT1449" si="3157">AO279*100/AO$5</f>
        <v>8.1092878141379439E-4</v>
      </c>
      <c r="AP1449" s="370">
        <f t="shared" si="3157"/>
        <v>4.1829205081272405E-4</v>
      </c>
      <c r="AQ1449" s="370">
        <f t="shared" si="3157"/>
        <v>8.0974391848577889E-4</v>
      </c>
      <c r="AR1449" s="370">
        <f t="shared" si="3157"/>
        <v>7.6594729626075476E-4</v>
      </c>
      <c r="AS1449" s="370">
        <f t="shared" si="3157"/>
        <v>1.4862721534172581E-3</v>
      </c>
      <c r="AT1449" s="370">
        <f t="shared" si="3157"/>
        <v>8.0787543907188584E-4</v>
      </c>
      <c r="AU1449" s="370">
        <f t="shared" ref="AU1449:AV1449" si="3158">AU279*100/AU$5</f>
        <v>1.0439274571442522E-3</v>
      </c>
      <c r="AV1449" s="370">
        <f t="shared" si="3158"/>
        <v>1.2394468844333529E-3</v>
      </c>
      <c r="AW1449" s="370">
        <f t="shared" ref="AW1449:AX1449" si="3159">AW279*100/AW$5</f>
        <v>8.2856961045296913E-4</v>
      </c>
      <c r="AX1449" s="370">
        <f t="shared" si="3159"/>
        <v>6.8305031143678959E-4</v>
      </c>
      <c r="AY1449" s="370">
        <f t="shared" ref="AY1449:BA1449" si="3160">AY279*100/AY$5</f>
        <v>6.021248124452891E-4</v>
      </c>
      <c r="AZ1449" s="370">
        <f t="shared" si="3160"/>
        <v>4.6478062819129995E-4</v>
      </c>
      <c r="BA1449" s="370">
        <f t="shared" si="3160"/>
        <v>7.5331249688284478E-4</v>
      </c>
      <c r="BB1449" s="667"/>
    </row>
    <row r="1450" spans="1:54" s="325" customFormat="1" ht="13.8">
      <c r="A1450" s="327"/>
      <c r="B1450" s="327" t="s">
        <v>451</v>
      </c>
      <c r="C1450" s="370">
        <f t="shared" ref="C1450:AF1450" si="3161">C280*100/C$5</f>
        <v>9.9310011312705635E-4</v>
      </c>
      <c r="D1450" s="370">
        <f t="shared" si="3161"/>
        <v>6.0266221729761112E-4</v>
      </c>
      <c r="E1450" s="370">
        <f t="shared" si="3161"/>
        <v>1.0815645091692427E-3</v>
      </c>
      <c r="F1450" s="370">
        <f t="shared" si="3161"/>
        <v>9.597765640158971E-4</v>
      </c>
      <c r="G1450" s="370">
        <f t="shared" si="3161"/>
        <v>8.8742201316860316E-4</v>
      </c>
      <c r="H1450" s="370">
        <f t="shared" si="3161"/>
        <v>3.1884023314467415E-3</v>
      </c>
      <c r="I1450" s="370">
        <f t="shared" si="3161"/>
        <v>2.6921106774641201E-3</v>
      </c>
      <c r="J1450" s="370">
        <f t="shared" si="3161"/>
        <v>2.5530775708852869E-3</v>
      </c>
      <c r="K1450" s="370">
        <f t="shared" si="3161"/>
        <v>3.178114483530893E-3</v>
      </c>
      <c r="L1450" s="370">
        <f t="shared" si="3161"/>
        <v>3.97338015901648E-3</v>
      </c>
      <c r="M1450" s="370">
        <f t="shared" si="3161"/>
        <v>2.8080661274045128E-3</v>
      </c>
      <c r="N1450" s="370">
        <f t="shared" si="3161"/>
        <v>2.8883484468017317E-3</v>
      </c>
      <c r="O1450" s="370">
        <f t="shared" si="3161"/>
        <v>1.7363179157724293E-3</v>
      </c>
      <c r="P1450" s="370">
        <f t="shared" si="3161"/>
        <v>2.0267050734464982E-3</v>
      </c>
      <c r="Q1450" s="370">
        <f t="shared" si="3161"/>
        <v>2.1444163242681168E-3</v>
      </c>
      <c r="R1450" s="370">
        <f t="shared" si="3161"/>
        <v>2.0883566286614762E-3</v>
      </c>
      <c r="S1450" s="370">
        <f t="shared" si="3161"/>
        <v>1.6559179619731917E-3</v>
      </c>
      <c r="T1450" s="370">
        <f t="shared" si="3161"/>
        <v>1.6735315474982948E-3</v>
      </c>
      <c r="U1450" s="370">
        <f t="shared" si="3161"/>
        <v>1.3775668662607994E-3</v>
      </c>
      <c r="V1450" s="370">
        <f t="shared" si="3161"/>
        <v>1.2188100211400494E-3</v>
      </c>
      <c r="W1450" s="370">
        <f t="shared" si="3161"/>
        <v>1.2023617820719271E-3</v>
      </c>
      <c r="X1450" s="370">
        <f t="shared" si="3161"/>
        <v>1.2408831282498211E-3</v>
      </c>
      <c r="Y1450" s="370">
        <f t="shared" si="3161"/>
        <v>1.171485572569431E-3</v>
      </c>
      <c r="Z1450" s="370">
        <f t="shared" si="3161"/>
        <v>7.4653856497667644E-3</v>
      </c>
      <c r="AA1450" s="370">
        <f t="shared" si="3161"/>
        <v>9.1329205253255893E-4</v>
      </c>
      <c r="AB1450" s="370">
        <f t="shared" si="3161"/>
        <v>4.2056813708502542E-4</v>
      </c>
      <c r="AC1450" s="370">
        <f t="shared" si="3161"/>
        <v>5.397788063562811E-4</v>
      </c>
      <c r="AD1450" s="370">
        <f t="shared" si="3161"/>
        <v>7.6195792708944911E-4</v>
      </c>
      <c r="AE1450" s="370">
        <f t="shared" si="3161"/>
        <v>7.0957464547876769E-4</v>
      </c>
      <c r="AF1450" s="370">
        <f t="shared" si="3161"/>
        <v>1.2708397216943E-3</v>
      </c>
      <c r="AG1450" s="370">
        <f t="shared" ref="AG1450:AH1450" si="3162">AG280*100/AG$5</f>
        <v>1.0417329376236361E-3</v>
      </c>
      <c r="AH1450" s="370">
        <f t="shared" si="3162"/>
        <v>8.5781618714741807E-4</v>
      </c>
      <c r="AI1450" s="370">
        <f t="shared" ref="AI1450:AJ1450" si="3163">AI280*100/AI$5</f>
        <v>1.0653081226193323E-3</v>
      </c>
      <c r="AJ1450" s="370">
        <f t="shared" si="3163"/>
        <v>1.58496702007829E-3</v>
      </c>
      <c r="AK1450" s="370">
        <f t="shared" ref="AK1450:AL1450" si="3164">AK280*100/AK$5</f>
        <v>1.7536674056751016E-3</v>
      </c>
      <c r="AL1450" s="370">
        <f t="shared" si="3164"/>
        <v>1.8264513997517651E-3</v>
      </c>
      <c r="AM1450" s="370">
        <f t="shared" ref="AM1450:AN1450" si="3165">AM280*100/AM$5</f>
        <v>1.2610008415326205E-3</v>
      </c>
      <c r="AN1450" s="370">
        <f t="shared" si="3165"/>
        <v>1.7152294405248275E-3</v>
      </c>
      <c r="AO1450" s="370">
        <f t="shared" ref="AO1450:AT1450" si="3166">AO280*100/AO$5</f>
        <v>9.8721764693853234E-4</v>
      </c>
      <c r="AP1450" s="370">
        <f t="shared" si="3166"/>
        <v>9.062994434275687E-4</v>
      </c>
      <c r="AQ1450" s="370">
        <f t="shared" si="3166"/>
        <v>6.7478659873814904E-4</v>
      </c>
      <c r="AR1450" s="370">
        <f t="shared" si="3166"/>
        <v>6.5652625393778979E-4</v>
      </c>
      <c r="AS1450" s="370">
        <f t="shared" si="3166"/>
        <v>1.4862721534172581E-3</v>
      </c>
      <c r="AT1450" s="370">
        <f t="shared" si="3166"/>
        <v>1.4811049716317907E-3</v>
      </c>
      <c r="AU1450" s="370">
        <f t="shared" ref="AU1450:AV1450" si="3167">AU280*100/AU$5</f>
        <v>1.448028408296866E-3</v>
      </c>
      <c r="AV1450" s="370">
        <f t="shared" si="3167"/>
        <v>1.6422671218741924E-3</v>
      </c>
      <c r="AW1450" s="370">
        <f t="shared" ref="AW1450:AX1450" si="3168">AW280*100/AW$5</f>
        <v>1.8228531429965323E-3</v>
      </c>
      <c r="AX1450" s="370">
        <f t="shared" si="3168"/>
        <v>1.8442358408793317E-3</v>
      </c>
      <c r="AY1450" s="370">
        <f t="shared" ref="AY1450:BA1450" si="3169">AY280*100/AY$5</f>
        <v>1.2902674552399053E-3</v>
      </c>
      <c r="AZ1450" s="370">
        <f t="shared" si="3169"/>
        <v>7.4364900510607993E-4</v>
      </c>
      <c r="BA1450" s="370">
        <f t="shared" si="3169"/>
        <v>5.9745473890708382E-4</v>
      </c>
      <c r="BB1450" s="667"/>
    </row>
    <row r="1451" spans="1:54" s="325" customFormat="1" ht="13.8">
      <c r="A1451" s="329"/>
      <c r="B1451" s="329" t="s">
        <v>452</v>
      </c>
      <c r="C1451" s="370">
        <f t="shared" ref="C1451:AF1451" si="3170">C281*100/C$5</f>
        <v>6.1874454874394427E-2</v>
      </c>
      <c r="D1451" s="370">
        <f t="shared" si="3170"/>
        <v>4.8729544998635403E-2</v>
      </c>
      <c r="E1451" s="370">
        <f t="shared" si="3170"/>
        <v>4.9304423486956524E-2</v>
      </c>
      <c r="F1451" s="370">
        <f t="shared" si="3170"/>
        <v>5.0308288230499938E-2</v>
      </c>
      <c r="G1451" s="370">
        <f t="shared" si="3170"/>
        <v>4.5332474506029473E-2</v>
      </c>
      <c r="H1451" s="370">
        <f t="shared" si="3170"/>
        <v>5.463762177070098E-2</v>
      </c>
      <c r="I1451" s="370">
        <f t="shared" si="3170"/>
        <v>5.480104748920113E-2</v>
      </c>
      <c r="J1451" s="370">
        <f t="shared" si="3170"/>
        <v>6.0507938429981305E-2</v>
      </c>
      <c r="K1451" s="370">
        <f t="shared" si="3170"/>
        <v>5.9520983598967465E-2</v>
      </c>
      <c r="L1451" s="370">
        <f t="shared" si="3170"/>
        <v>6.0052222857862714E-2</v>
      </c>
      <c r="M1451" s="370">
        <f t="shared" si="3170"/>
        <v>8.3688879887949652E-2</v>
      </c>
      <c r="N1451" s="370">
        <f t="shared" si="3170"/>
        <v>8.0651575860694505E-2</v>
      </c>
      <c r="O1451" s="370">
        <f t="shared" si="3170"/>
        <v>7.0462203791229985E-2</v>
      </c>
      <c r="P1451" s="370">
        <f t="shared" si="3170"/>
        <v>7.783409909725382E-2</v>
      </c>
      <c r="Q1451" s="370">
        <f t="shared" si="3170"/>
        <v>8.330855116354817E-2</v>
      </c>
      <c r="R1451" s="370">
        <f t="shared" si="3170"/>
        <v>6.0736371950237934E-2</v>
      </c>
      <c r="S1451" s="370">
        <f t="shared" si="3170"/>
        <v>6.9124947482369289E-2</v>
      </c>
      <c r="T1451" s="370">
        <f t="shared" si="3170"/>
        <v>9.347285960417305E-2</v>
      </c>
      <c r="U1451" s="370">
        <f t="shared" si="3170"/>
        <v>8.5075190104227552E-2</v>
      </c>
      <c r="V1451" s="370">
        <f t="shared" si="3170"/>
        <v>9.9984449665247527E-2</v>
      </c>
      <c r="W1451" s="370">
        <f t="shared" si="3170"/>
        <v>8.5925925925925933E-2</v>
      </c>
      <c r="X1451" s="370">
        <f t="shared" si="3170"/>
        <v>9.4100303892278095E-2</v>
      </c>
      <c r="Y1451" s="370">
        <f t="shared" si="3170"/>
        <v>0.10957295055432746</v>
      </c>
      <c r="Z1451" s="370">
        <f t="shared" si="3170"/>
        <v>0.14787027849134293</v>
      </c>
      <c r="AA1451" s="370">
        <f t="shared" si="3170"/>
        <v>0.11777496642658998</v>
      </c>
      <c r="AB1451" s="370">
        <f t="shared" si="3170"/>
        <v>9.1389456188576024E-2</v>
      </c>
      <c r="AC1451" s="370">
        <f t="shared" si="3170"/>
        <v>8.8716502387557336E-2</v>
      </c>
      <c r="AD1451" s="370">
        <f t="shared" si="3170"/>
        <v>7.5433834781855447E-2</v>
      </c>
      <c r="AE1451" s="370">
        <f t="shared" si="3170"/>
        <v>7.1193989429703022E-2</v>
      </c>
      <c r="AF1451" s="370">
        <f t="shared" si="3170"/>
        <v>7.3134776242020361E-2</v>
      </c>
      <c r="AG1451" s="370">
        <f t="shared" ref="AG1451:AH1451" si="3171">AG281*100/AG$5</f>
        <v>6.5033899105932699E-2</v>
      </c>
      <c r="AH1451" s="370">
        <f t="shared" si="3171"/>
        <v>6.663672108340625E-2</v>
      </c>
      <c r="AI1451" s="370">
        <f t="shared" ref="AI1451:AJ1451" si="3172">AI281*100/AI$5</f>
        <v>6.3287193654866999E-2</v>
      </c>
      <c r="AJ1451" s="370">
        <f t="shared" si="3172"/>
        <v>7.085523019304539E-2</v>
      </c>
      <c r="AK1451" s="370">
        <f t="shared" ref="AK1451:AL1451" si="3173">AK281*100/AK$5</f>
        <v>0.10366122886879489</v>
      </c>
      <c r="AL1451" s="370">
        <f t="shared" si="3173"/>
        <v>0.11490408694882771</v>
      </c>
      <c r="AM1451" s="370">
        <f t="shared" ref="AM1451:AN1451" si="3174">AM281*100/AM$5</f>
        <v>0.11493651787969385</v>
      </c>
      <c r="AN1451" s="370">
        <f t="shared" si="3174"/>
        <v>0.12419077925323811</v>
      </c>
      <c r="AO1451" s="370">
        <f t="shared" ref="AO1451:AT1451" si="3175">AO281*100/AO$5</f>
        <v>0.11176714074268383</v>
      </c>
      <c r="AP1451" s="370">
        <f t="shared" si="3175"/>
        <v>9.5440302927103204E-2</v>
      </c>
      <c r="AQ1451" s="370">
        <f t="shared" si="3175"/>
        <v>8.4044670872836472E-2</v>
      </c>
      <c r="AR1451" s="370">
        <f t="shared" si="3175"/>
        <v>0.10165214831803446</v>
      </c>
      <c r="AS1451" s="370">
        <f t="shared" si="3175"/>
        <v>0.10046492008456182</v>
      </c>
      <c r="AT1451" s="370">
        <f t="shared" si="3175"/>
        <v>8.7216885943135675E-2</v>
      </c>
      <c r="AU1451" s="370">
        <f t="shared" ref="AU1451:AV1451" si="3176">AU281*100/AU$5</f>
        <v>7.5364827389962474E-2</v>
      </c>
      <c r="AV1451" s="370">
        <f t="shared" si="3176"/>
        <v>7.6009080187875361E-2</v>
      </c>
      <c r="AW1451" s="370">
        <f t="shared" ref="AW1451:AX1451" si="3177">AW281*100/AW$5</f>
        <v>9.5683218615108867E-2</v>
      </c>
      <c r="AX1451" s="370">
        <f t="shared" si="3177"/>
        <v>9.4807383227426392E-2</v>
      </c>
      <c r="AY1451" s="370">
        <f t="shared" ref="AY1451:BA1451" si="3178">AY281*100/AY$5</f>
        <v>8.0770742698018066E-2</v>
      </c>
      <c r="AZ1451" s="370">
        <f t="shared" si="3178"/>
        <v>7.8640882289967962E-2</v>
      </c>
      <c r="BA1451" s="370">
        <f t="shared" si="3178"/>
        <v>6.8551437216338884E-2</v>
      </c>
      <c r="BB1451" s="667"/>
    </row>
    <row r="1452" spans="1:54" s="325" customFormat="1" ht="13.8">
      <c r="A1452" s="327"/>
      <c r="B1452" s="327" t="s">
        <v>453</v>
      </c>
      <c r="C1452" s="370">
        <f t="shared" ref="C1452:AF1452" si="3179">C282*100/C$5</f>
        <v>2.767726837019318E-2</v>
      </c>
      <c r="D1452" s="370">
        <f t="shared" si="3179"/>
        <v>2.2556785847424869E-2</v>
      </c>
      <c r="E1452" s="370">
        <f t="shared" si="3179"/>
        <v>2.8381744533717029E-2</v>
      </c>
      <c r="F1452" s="370">
        <f t="shared" si="3179"/>
        <v>2.9033241061480888E-2</v>
      </c>
      <c r="G1452" s="370">
        <f t="shared" si="3179"/>
        <v>2.3775514769475491E-2</v>
      </c>
      <c r="H1452" s="370">
        <f t="shared" si="3179"/>
        <v>2.8768084672371734E-2</v>
      </c>
      <c r="I1452" s="370">
        <f t="shared" si="3179"/>
        <v>2.688422854618279E-2</v>
      </c>
      <c r="J1452" s="370">
        <f t="shared" si="3179"/>
        <v>2.9250974455000002E-2</v>
      </c>
      <c r="K1452" s="370">
        <f t="shared" si="3179"/>
        <v>2.9348513996063062E-2</v>
      </c>
      <c r="L1452" s="370">
        <f t="shared" si="3179"/>
        <v>2.7000924262407446E-2</v>
      </c>
      <c r="M1452" s="370">
        <f t="shared" si="3179"/>
        <v>4.412067536543151E-2</v>
      </c>
      <c r="N1452" s="370">
        <f t="shared" si="3179"/>
        <v>3.643762655965261E-2</v>
      </c>
      <c r="O1452" s="370">
        <f t="shared" si="3179"/>
        <v>3.0486512242050793E-2</v>
      </c>
      <c r="P1452" s="370">
        <f t="shared" si="3179"/>
        <v>4.3293870079580514E-2</v>
      </c>
      <c r="Q1452" s="370">
        <f t="shared" si="3179"/>
        <v>4.260510168781749E-2</v>
      </c>
      <c r="R1452" s="370">
        <f t="shared" si="3179"/>
        <v>2.8714903644095301E-2</v>
      </c>
      <c r="S1452" s="370">
        <f t="shared" si="3179"/>
        <v>3.3156868959509721E-2</v>
      </c>
      <c r="T1452" s="370">
        <f t="shared" si="3179"/>
        <v>5.4777544798602723E-2</v>
      </c>
      <c r="U1452" s="370">
        <f t="shared" si="3179"/>
        <v>4.5710173289562887E-2</v>
      </c>
      <c r="V1452" s="370">
        <f t="shared" si="3179"/>
        <v>5.5813093381861585E-2</v>
      </c>
      <c r="W1452" s="370">
        <f t="shared" si="3179"/>
        <v>4.5432098765432097E-2</v>
      </c>
      <c r="X1452" s="370">
        <f t="shared" si="3179"/>
        <v>5.1000296571067645E-2</v>
      </c>
      <c r="Y1452" s="370">
        <f t="shared" si="3179"/>
        <v>6.4080260819547874E-2</v>
      </c>
      <c r="Z1452" s="370">
        <f t="shared" si="3179"/>
        <v>8.4715898025614148E-2</v>
      </c>
      <c r="AA1452" s="370">
        <f t="shared" si="3179"/>
        <v>6.6670319834876798E-2</v>
      </c>
      <c r="AB1452" s="370">
        <f t="shared" si="3179"/>
        <v>5.1141085469539091E-2</v>
      </c>
      <c r="AC1452" s="370">
        <f t="shared" si="3179"/>
        <v>4.642097734664017E-2</v>
      </c>
      <c r="AD1452" s="370">
        <f t="shared" si="3179"/>
        <v>3.3486045743141582E-2</v>
      </c>
      <c r="AE1452" s="370">
        <f t="shared" si="3179"/>
        <v>3.224622555564622E-2</v>
      </c>
      <c r="AF1452" s="370">
        <f t="shared" si="3179"/>
        <v>3.5829481185832845E-2</v>
      </c>
      <c r="AG1452" s="370">
        <f t="shared" ref="AG1452:AH1452" si="3180">AG282*100/AG$5</f>
        <v>3.2963406526233627E-2</v>
      </c>
      <c r="AH1452" s="370">
        <f t="shared" si="3180"/>
        <v>3.1154324251399409E-2</v>
      </c>
      <c r="AI1452" s="370">
        <f t="shared" ref="AI1452:AJ1452" si="3181">AI282*100/AI$5</f>
        <v>2.7934746326462492E-2</v>
      </c>
      <c r="AJ1452" s="370">
        <f t="shared" si="3181"/>
        <v>2.8529406361409222E-2</v>
      </c>
      <c r="AK1452" s="370">
        <f t="shared" ref="AK1452:AL1452" si="3182">AK282*100/AK$5</f>
        <v>3.7684364028618293E-2</v>
      </c>
      <c r="AL1452" s="370">
        <f t="shared" si="3182"/>
        <v>3.7909013497069967E-2</v>
      </c>
      <c r="AM1452" s="370">
        <f t="shared" ref="AM1452:AN1452" si="3183">AM282*100/AM$5</f>
        <v>4.5210588994948953E-2</v>
      </c>
      <c r="AN1452" s="370">
        <f t="shared" si="3183"/>
        <v>4.6597066467591146E-2</v>
      </c>
      <c r="AO1452" s="370">
        <f t="shared" ref="AO1452:AT1452" si="3184">AO282*100/AO$5</f>
        <v>4.3578607557715213E-2</v>
      </c>
      <c r="AP1452" s="370">
        <f t="shared" si="3184"/>
        <v>3.3707367761325345E-2</v>
      </c>
      <c r="AQ1452" s="370">
        <f t="shared" si="3184"/>
        <v>2.3921184925267385E-2</v>
      </c>
      <c r="AR1452" s="370">
        <f t="shared" si="3184"/>
        <v>3.2315681166048986E-2</v>
      </c>
      <c r="AS1452" s="370">
        <f t="shared" si="3184"/>
        <v>3.3405736019664088E-2</v>
      </c>
      <c r="AT1452" s="370">
        <f t="shared" si="3184"/>
        <v>2.8915208423447913E-2</v>
      </c>
      <c r="AU1452" s="370">
        <f t="shared" ref="AU1452:AV1452" si="3185">AU282*100/AU$5</f>
        <v>2.4616482941046722E-2</v>
      </c>
      <c r="AV1452" s="370">
        <f t="shared" si="3185"/>
        <v>2.1814265166027011E-2</v>
      </c>
      <c r="AW1452" s="370">
        <f t="shared" ref="AW1452:AX1452" si="3186">AW282*100/AW$5</f>
        <v>3.1154217353031637E-2</v>
      </c>
      <c r="AX1452" s="370">
        <f t="shared" si="3186"/>
        <v>3.473310833656075E-2</v>
      </c>
      <c r="AY1452" s="370">
        <f t="shared" ref="AY1452:BA1452" si="3187">AY282*100/AY$5</f>
        <v>3.326022773507311E-2</v>
      </c>
      <c r="AZ1452" s="370">
        <f t="shared" si="3187"/>
        <v>3.6655698876687189E-2</v>
      </c>
      <c r="BA1452" s="370">
        <f t="shared" si="3187"/>
        <v>2.8911614104503665E-2</v>
      </c>
      <c r="BB1452" s="667"/>
    </row>
    <row r="1453" spans="1:54" s="325" customFormat="1" ht="13.8">
      <c r="A1453" s="329"/>
      <c r="B1453" s="329" t="s">
        <v>454</v>
      </c>
      <c r="C1453" s="370">
        <f t="shared" ref="C1453:AF1453" si="3188">C283*100/C$5</f>
        <v>3.4197186504201248E-2</v>
      </c>
      <c r="D1453" s="370">
        <f t="shared" si="3188"/>
        <v>2.6172759151210534E-2</v>
      </c>
      <c r="E1453" s="370">
        <f t="shared" si="3188"/>
        <v>2.0922678953239491E-2</v>
      </c>
      <c r="F1453" s="370">
        <f t="shared" si="3188"/>
        <v>2.1235056478851724E-2</v>
      </c>
      <c r="G1453" s="370">
        <f t="shared" si="3188"/>
        <v>2.1519983819338624E-2</v>
      </c>
      <c r="H1453" s="370">
        <f t="shared" si="3188"/>
        <v>2.5869537098329242E-2</v>
      </c>
      <c r="I1453" s="370">
        <f t="shared" si="3188"/>
        <v>2.7916818943018343E-2</v>
      </c>
      <c r="J1453" s="370">
        <f t="shared" si="3188"/>
        <v>3.1256963974981303E-2</v>
      </c>
      <c r="K1453" s="370">
        <f t="shared" si="3188"/>
        <v>3.0172469602904404E-2</v>
      </c>
      <c r="L1453" s="370">
        <f t="shared" si="3188"/>
        <v>3.3096450642716817E-2</v>
      </c>
      <c r="M1453" s="370">
        <f t="shared" si="3188"/>
        <v>3.9525658066042302E-2</v>
      </c>
      <c r="N1453" s="370">
        <f t="shared" si="3188"/>
        <v>4.4213949301041888E-2</v>
      </c>
      <c r="O1453" s="370">
        <f t="shared" si="3188"/>
        <v>3.9975691549179189E-2</v>
      </c>
      <c r="P1453" s="370">
        <f t="shared" si="3188"/>
        <v>3.4540229017673299E-2</v>
      </c>
      <c r="Q1453" s="370">
        <f t="shared" si="3188"/>
        <v>4.0703449475730673E-2</v>
      </c>
      <c r="R1453" s="370">
        <f t="shared" si="3188"/>
        <v>3.2021468306142636E-2</v>
      </c>
      <c r="S1453" s="370">
        <f t="shared" si="3188"/>
        <v>3.5929568802813672E-2</v>
      </c>
      <c r="T1453" s="370">
        <f t="shared" si="3188"/>
        <v>3.8736132648192236E-2</v>
      </c>
      <c r="U1453" s="370">
        <f t="shared" si="3188"/>
        <v>3.9365016814664658E-2</v>
      </c>
      <c r="V1453" s="370">
        <f t="shared" si="3188"/>
        <v>4.4171356283385935E-2</v>
      </c>
      <c r="W1453" s="370">
        <f t="shared" si="3188"/>
        <v>4.049382716049383E-2</v>
      </c>
      <c r="X1453" s="370">
        <f t="shared" si="3188"/>
        <v>4.3100007321210457E-2</v>
      </c>
      <c r="Y1453" s="370">
        <f t="shared" si="3188"/>
        <v>4.5492689734779573E-2</v>
      </c>
      <c r="Z1453" s="370">
        <f t="shared" si="3188"/>
        <v>6.3154380465728771E-2</v>
      </c>
      <c r="AA1453" s="370">
        <f t="shared" si="3188"/>
        <v>5.1064938241603075E-2</v>
      </c>
      <c r="AB1453" s="370">
        <f t="shared" si="3188"/>
        <v>4.0248370719036933E-2</v>
      </c>
      <c r="AC1453" s="370">
        <f t="shared" si="3188"/>
        <v>4.2295525040917159E-2</v>
      </c>
      <c r="AD1453" s="370">
        <f t="shared" si="3188"/>
        <v>4.1947789038713879E-2</v>
      </c>
      <c r="AE1453" s="370">
        <f t="shared" si="3188"/>
        <v>3.8908343060419091E-2</v>
      </c>
      <c r="AF1453" s="370">
        <f t="shared" si="3188"/>
        <v>3.7264300226455438E-2</v>
      </c>
      <c r="AG1453" s="370">
        <f t="shared" ref="AG1453:AH1453" si="3189">AG283*100/AG$5</f>
        <v>3.2070492579699073E-2</v>
      </c>
      <c r="AH1453" s="370">
        <f t="shared" si="3189"/>
        <v>3.5521388476877178E-2</v>
      </c>
      <c r="AI1453" s="370">
        <f t="shared" ref="AI1453:AJ1453" si="3190">AI283*100/AI$5</f>
        <v>3.5352447328404514E-2</v>
      </c>
      <c r="AJ1453" s="370">
        <f t="shared" si="3190"/>
        <v>4.2289801853907107E-2</v>
      </c>
      <c r="AK1453" s="370">
        <f t="shared" ref="AK1453:AL1453" si="3191">AK283*100/AK$5</f>
        <v>6.5976864840176605E-2</v>
      </c>
      <c r="AL1453" s="370">
        <f t="shared" si="3191"/>
        <v>7.6954485642874368E-2</v>
      </c>
      <c r="AM1453" s="370">
        <f t="shared" ref="AM1453:AN1453" si="3192">AM283*100/AM$5</f>
        <v>6.9725928884744895E-2</v>
      </c>
      <c r="AN1453" s="370">
        <f t="shared" si="3192"/>
        <v>7.7593712785646959E-2</v>
      </c>
      <c r="AO1453" s="370">
        <f t="shared" ref="AO1453:AT1453" si="3193">AO283*100/AO$5</f>
        <v>6.8153275411863667E-2</v>
      </c>
      <c r="AP1453" s="370">
        <f t="shared" si="3193"/>
        <v>6.1732935165777852E-2</v>
      </c>
      <c r="AQ1453" s="370">
        <f t="shared" si="3193"/>
        <v>6.0123485947569083E-2</v>
      </c>
      <c r="AR1453" s="370">
        <f t="shared" si="3193"/>
        <v>6.9372940832759786E-2</v>
      </c>
      <c r="AS1453" s="370">
        <f t="shared" si="3193"/>
        <v>6.705918406489772E-2</v>
      </c>
      <c r="AT1453" s="370">
        <f t="shared" si="3193"/>
        <v>5.8301677519687754E-2</v>
      </c>
      <c r="AU1453" s="370">
        <f t="shared" ref="AU1453:AV1453" si="3194">AU283*100/AU$5</f>
        <v>5.0748344448915746E-2</v>
      </c>
      <c r="AV1453" s="370">
        <f t="shared" si="3194"/>
        <v>5.4194815021848343E-2</v>
      </c>
      <c r="AW1453" s="370">
        <f t="shared" ref="AW1453:AX1453" si="3195">AW283*100/AW$5</f>
        <v>6.4529001262077237E-2</v>
      </c>
      <c r="AX1453" s="370">
        <f t="shared" si="3195"/>
        <v>6.004012237529379E-2</v>
      </c>
      <c r="AY1453" s="370">
        <f t="shared" ref="AY1453:BA1453" si="3196">AY283*100/AY$5</f>
        <v>4.7481842352828506E-2</v>
      </c>
      <c r="AZ1453" s="370">
        <f t="shared" si="3196"/>
        <v>4.1985183413280766E-2</v>
      </c>
      <c r="BA1453" s="370">
        <f t="shared" si="3196"/>
        <v>3.9639823111835212E-2</v>
      </c>
      <c r="BB1453" s="667"/>
    </row>
    <row r="1454" spans="1:54" s="325" customFormat="1" ht="13.8">
      <c r="A1454" s="327"/>
      <c r="B1454" s="327" t="s">
        <v>455</v>
      </c>
      <c r="C1454" s="370">
        <f t="shared" ref="C1454:AF1454" si="3197">C284*100/C$5</f>
        <v>1.5630532215304103E-2</v>
      </c>
      <c r="D1454" s="370">
        <f t="shared" si="3197"/>
        <v>1.5453981143560168E-2</v>
      </c>
      <c r="E1454" s="370">
        <f t="shared" si="3197"/>
        <v>1.3799271323883444E-2</v>
      </c>
      <c r="F1454" s="370">
        <f t="shared" si="3197"/>
        <v>1.3636825347059204E-2</v>
      </c>
      <c r="G1454" s="370">
        <f t="shared" si="3197"/>
        <v>1.3681089369682632E-2</v>
      </c>
      <c r="H1454" s="370">
        <f t="shared" si="3197"/>
        <v>1.3297086995919933E-2</v>
      </c>
      <c r="I1454" s="370">
        <f t="shared" si="3197"/>
        <v>1.6853350405494561E-2</v>
      </c>
      <c r="J1454" s="370">
        <f t="shared" si="3197"/>
        <v>1.8929246561278056E-2</v>
      </c>
      <c r="K1454" s="370">
        <f t="shared" si="3197"/>
        <v>2.0912778021258838E-2</v>
      </c>
      <c r="L1454" s="370">
        <f t="shared" si="3197"/>
        <v>2.0634485598528766E-2</v>
      </c>
      <c r="M1454" s="370">
        <f t="shared" si="3197"/>
        <v>2.3060179409897665E-2</v>
      </c>
      <c r="N1454" s="370">
        <f t="shared" si="3197"/>
        <v>2.4350999213036139E-2</v>
      </c>
      <c r="O1454" s="370">
        <f t="shared" si="3197"/>
        <v>2.2774030337108144E-2</v>
      </c>
      <c r="P1454" s="370">
        <f t="shared" si="3197"/>
        <v>2.2336877192452895E-2</v>
      </c>
      <c r="Q1454" s="370">
        <f t="shared" si="3197"/>
        <v>2.2941208601132496E-2</v>
      </c>
      <c r="R1454" s="370">
        <f t="shared" si="3197"/>
        <v>1.496655583874058E-2</v>
      </c>
      <c r="S1454" s="370">
        <f t="shared" si="3197"/>
        <v>1.7945529541383891E-2</v>
      </c>
      <c r="T1454" s="370">
        <f t="shared" si="3197"/>
        <v>1.8245575651993605E-2</v>
      </c>
      <c r="U1454" s="370">
        <f t="shared" si="3197"/>
        <v>1.7991858162375893E-2</v>
      </c>
      <c r="V1454" s="370">
        <f t="shared" si="3197"/>
        <v>2.769640703211354E-2</v>
      </c>
      <c r="W1454" s="370">
        <f t="shared" si="3197"/>
        <v>2.5464304884594741E-2</v>
      </c>
      <c r="X1454" s="370">
        <f t="shared" si="3197"/>
        <v>2.2708161246971725E-2</v>
      </c>
      <c r="Y1454" s="370">
        <f t="shared" si="3197"/>
        <v>2.9482386909664017E-2</v>
      </c>
      <c r="Z1454" s="370">
        <f t="shared" si="3197"/>
        <v>4.2891190844933272E-2</v>
      </c>
      <c r="AA1454" s="370">
        <f t="shared" si="3197"/>
        <v>3.7881766005046134E-2</v>
      </c>
      <c r="AB1454" s="370">
        <f t="shared" si="3197"/>
        <v>3.5538007583684646E-2</v>
      </c>
      <c r="AC1454" s="370">
        <f t="shared" si="3197"/>
        <v>3.2618062155529558E-2</v>
      </c>
      <c r="AD1454" s="370">
        <f t="shared" si="3197"/>
        <v>2.7470588424014349E-2</v>
      </c>
      <c r="AE1454" s="370">
        <f t="shared" si="3197"/>
        <v>2.5150479100858544E-2</v>
      </c>
      <c r="AF1454" s="370">
        <f t="shared" si="3197"/>
        <v>2.8860360131380231E-2</v>
      </c>
      <c r="AG1454" s="370">
        <f t="shared" ref="AG1454:AH1454" si="3198">AG284*100/AG$5</f>
        <v>3.3484272995045444E-2</v>
      </c>
      <c r="AH1454" s="370">
        <f t="shared" si="3198"/>
        <v>3.1622223989843455E-2</v>
      </c>
      <c r="AI1454" s="370">
        <f t="shared" ref="AI1454:AJ1454" si="3199">AI284*100/AI$5</f>
        <v>2.4778277814997803E-2</v>
      </c>
      <c r="AJ1454" s="370">
        <f t="shared" si="3199"/>
        <v>2.795305471774439E-2</v>
      </c>
      <c r="AK1454" s="370">
        <f t="shared" ref="AK1454:AL1454" si="3200">AK284*100/AK$5</f>
        <v>2.9032938160621129E-2</v>
      </c>
      <c r="AL1454" s="370">
        <f t="shared" si="3200"/>
        <v>2.9953802955928945E-2</v>
      </c>
      <c r="AM1454" s="370">
        <f t="shared" ref="AM1454:AN1454" si="3201">AM284*100/AM$5</f>
        <v>2.5776340731328565E-2</v>
      </c>
      <c r="AN1454" s="370">
        <f t="shared" si="3201"/>
        <v>2.3400630224303005E-2</v>
      </c>
      <c r="AO1454" s="370">
        <f t="shared" ref="AO1454:AT1454" si="3202">AO284*100/AO$5</f>
        <v>2.1084148316758655E-2</v>
      </c>
      <c r="AP1454" s="370">
        <f t="shared" si="3202"/>
        <v>1.7010543399717443E-2</v>
      </c>
      <c r="AQ1454" s="370">
        <f t="shared" si="3202"/>
        <v>1.5418873781166706E-2</v>
      </c>
      <c r="AR1454" s="370">
        <f t="shared" si="3202"/>
        <v>2.0461734914394448E-2</v>
      </c>
      <c r="AS1454" s="370">
        <f t="shared" si="3202"/>
        <v>2.5691275794784033E-2</v>
      </c>
      <c r="AT1454" s="370">
        <f t="shared" si="3202"/>
        <v>2.3327403303200701E-2</v>
      </c>
      <c r="AU1454" s="370">
        <f t="shared" ref="AU1454:AV1454" si="3203">AU284*100/AU$5</f>
        <v>1.7679416612926852E-2</v>
      </c>
      <c r="AV1454" s="370">
        <f t="shared" si="3203"/>
        <v>1.9707205462490308E-2</v>
      </c>
      <c r="AW1454" s="370">
        <f t="shared" ref="AW1454:AX1454" si="3204">AW284*100/AW$5</f>
        <v>2.280223567966571E-2</v>
      </c>
      <c r="AX1454" s="370">
        <f t="shared" si="3204"/>
        <v>2.7082944848468706E-2</v>
      </c>
      <c r="AY1454" s="370">
        <f t="shared" ref="AY1454:BA1454" si="3205">AY284*100/AY$5</f>
        <v>2.0787642334420695E-2</v>
      </c>
      <c r="AZ1454" s="370">
        <f t="shared" si="3205"/>
        <v>1.8684181253290258E-2</v>
      </c>
      <c r="BA1454" s="370">
        <f t="shared" si="3205"/>
        <v>1.4105127096806371E-2</v>
      </c>
      <c r="BB1454" s="667"/>
    </row>
    <row r="1455" spans="1:54" s="325" customFormat="1" ht="27.6">
      <c r="A1455" s="329"/>
      <c r="B1455" s="329" t="s">
        <v>456</v>
      </c>
      <c r="C1455" s="370">
        <f t="shared" ref="C1455:AF1455" si="3206">C285*100/C$5</f>
        <v>7.4698399813469896E-3</v>
      </c>
      <c r="D1455" s="370">
        <f t="shared" si="3206"/>
        <v>6.7584262939803519E-3</v>
      </c>
      <c r="E1455" s="370">
        <f t="shared" si="3206"/>
        <v>6.2656150876011316E-3</v>
      </c>
      <c r="F1455" s="370">
        <f t="shared" si="3206"/>
        <v>6.3985104267726472E-3</v>
      </c>
      <c r="G1455" s="370">
        <f t="shared" si="3206"/>
        <v>5.2875561617962601E-3</v>
      </c>
      <c r="H1455" s="370">
        <f t="shared" si="3206"/>
        <v>5.9057906821115775E-3</v>
      </c>
      <c r="I1455" s="370">
        <f t="shared" si="3206"/>
        <v>8.2607231746844242E-3</v>
      </c>
      <c r="J1455" s="370">
        <f t="shared" si="3206"/>
        <v>8.2063207635598504E-3</v>
      </c>
      <c r="K1455" s="370">
        <f t="shared" si="3206"/>
        <v>9.8482313008179511E-3</v>
      </c>
      <c r="L1455" s="370">
        <f t="shared" si="3206"/>
        <v>9.5722340194487939E-3</v>
      </c>
      <c r="M1455" s="370">
        <f t="shared" si="3206"/>
        <v>1.187046135675544E-2</v>
      </c>
      <c r="N1455" s="370">
        <f t="shared" si="3206"/>
        <v>1.1775574436960907E-2</v>
      </c>
      <c r="O1455" s="370">
        <f t="shared" si="3206"/>
        <v>1.1306256195727447E-2</v>
      </c>
      <c r="P1455" s="370">
        <f t="shared" si="3206"/>
        <v>1.0306010905398151E-2</v>
      </c>
      <c r="Q1455" s="370">
        <f t="shared" si="3206"/>
        <v>8.0921370727098756E-3</v>
      </c>
      <c r="R1455" s="370">
        <f t="shared" si="3206"/>
        <v>5.9605178776379634E-3</v>
      </c>
      <c r="S1455" s="370">
        <f t="shared" si="3206"/>
        <v>8.5106481301412875E-3</v>
      </c>
      <c r="T1455" s="370">
        <f t="shared" si="3206"/>
        <v>8.367657737491473E-3</v>
      </c>
      <c r="U1455" s="370">
        <f t="shared" si="3206"/>
        <v>7.9314455936227834E-3</v>
      </c>
      <c r="V1455" s="370">
        <f t="shared" si="3206"/>
        <v>1.1893904689056347E-2</v>
      </c>
      <c r="W1455" s="370">
        <f t="shared" si="3206"/>
        <v>1.1723027375201289E-2</v>
      </c>
      <c r="X1455" s="370">
        <f t="shared" si="3206"/>
        <v>1.1085222612365069E-2</v>
      </c>
      <c r="Y1455" s="370">
        <f t="shared" si="3206"/>
        <v>1.4721668695289184E-2</v>
      </c>
      <c r="Z1455" s="370">
        <f t="shared" si="3206"/>
        <v>2.9212378629522123E-2</v>
      </c>
      <c r="AA1455" s="370">
        <f t="shared" si="3206"/>
        <v>2.4817718818819536E-2</v>
      </c>
      <c r="AB1455" s="370">
        <f t="shared" si="3206"/>
        <v>2.1238690922793783E-2</v>
      </c>
      <c r="AC1455" s="370">
        <f t="shared" si="3206"/>
        <v>2.1244151593022204E-2</v>
      </c>
      <c r="AD1455" s="370">
        <f t="shared" si="3206"/>
        <v>1.8286990250146778E-2</v>
      </c>
      <c r="AE1455" s="370">
        <f t="shared" si="3206"/>
        <v>1.5334696505068924E-2</v>
      </c>
      <c r="AF1455" s="370">
        <f t="shared" si="3206"/>
        <v>1.7422802636131531E-2</v>
      </c>
      <c r="AG1455" s="370">
        <f t="shared" ref="AG1455:AH1455" si="3207">AG285*100/AG$5</f>
        <v>1.9941744805938175E-2</v>
      </c>
      <c r="AH1455" s="370">
        <f t="shared" si="3207"/>
        <v>1.9885738883871962E-2</v>
      </c>
      <c r="AI1455" s="370">
        <f t="shared" ref="AI1455:AJ1455" si="3208">AI285*100/AI$5</f>
        <v>1.160002177963273E-2</v>
      </c>
      <c r="AJ1455" s="370">
        <f t="shared" si="3208"/>
        <v>1.1923274628316228E-2</v>
      </c>
      <c r="AK1455" s="370">
        <f t="shared" ref="AK1455:AL1455" si="3209">AK285*100/AK$5</f>
        <v>1.1379352943491771E-2</v>
      </c>
      <c r="AL1455" s="370">
        <f t="shared" si="3209"/>
        <v>1.3678091593696552E-2</v>
      </c>
      <c r="AM1455" s="370">
        <f t="shared" ref="AM1455:AN1455" si="3210">AM285*100/AM$5</f>
        <v>1.2535831895236051E-2</v>
      </c>
      <c r="AN1455" s="370">
        <f t="shared" si="3210"/>
        <v>1.0944797382396518E-2</v>
      </c>
      <c r="AO1455" s="370">
        <f t="shared" ref="AO1455:AT1455" si="3211">AO285*100/AO$5</f>
        <v>1.0048465334910061E-2</v>
      </c>
      <c r="AP1455" s="370">
        <f t="shared" si="3211"/>
        <v>8.1218373199470582E-3</v>
      </c>
      <c r="AQ1455" s="370">
        <f t="shared" si="3211"/>
        <v>7.1864772765612879E-3</v>
      </c>
      <c r="AR1455" s="370">
        <f t="shared" si="3211"/>
        <v>1.0030262212938455E-2</v>
      </c>
      <c r="AS1455" s="370">
        <f t="shared" si="3211"/>
        <v>1.2774863032943576E-2</v>
      </c>
      <c r="AT1455" s="370">
        <f t="shared" si="3211"/>
        <v>1.1310256147006401E-2</v>
      </c>
      <c r="AU1455" s="370">
        <f t="shared" ref="AU1455:AV1455" si="3212">AU285*100/AU$5</f>
        <v>8.6881704497811969E-3</v>
      </c>
      <c r="AV1455" s="370">
        <f t="shared" si="3212"/>
        <v>8.5211973304793014E-3</v>
      </c>
      <c r="AW1455" s="370">
        <f t="shared" ref="AW1455:AX1455" si="3213">AW285*100/AW$5</f>
        <v>1.1301689486578498E-2</v>
      </c>
      <c r="AX1455" s="370">
        <f t="shared" si="3213"/>
        <v>1.4139141446741542E-2</v>
      </c>
      <c r="AY1455" s="370">
        <f t="shared" ref="AY1455:BA1455" si="3214">AY285*100/AY$5</f>
        <v>1.0608865743083666E-2</v>
      </c>
      <c r="AZ1455" s="370">
        <f t="shared" si="3214"/>
        <v>9.5125101903152723E-3</v>
      </c>
      <c r="BA1455" s="370">
        <f t="shared" si="3214"/>
        <v>6.3641917840102421E-3</v>
      </c>
      <c r="BB1455" s="667"/>
    </row>
    <row r="1456" spans="1:54" s="325" customFormat="1" ht="27.6">
      <c r="A1456" s="327"/>
      <c r="B1456" s="327" t="s">
        <v>457</v>
      </c>
      <c r="C1456" s="370">
        <f t="shared" ref="C1456:AF1456" si="3215">C286*100/C$5</f>
        <v>8.1606922339571147E-3</v>
      </c>
      <c r="D1456" s="370">
        <f t="shared" si="3215"/>
        <v>8.6955548495798157E-3</v>
      </c>
      <c r="E1456" s="370">
        <f t="shared" si="3215"/>
        <v>7.5709515641846992E-3</v>
      </c>
      <c r="F1456" s="370">
        <f t="shared" si="3215"/>
        <v>7.2383149202865571E-3</v>
      </c>
      <c r="G1456" s="370">
        <f t="shared" si="3215"/>
        <v>8.3935332078863712E-3</v>
      </c>
      <c r="H1456" s="370">
        <f t="shared" si="3215"/>
        <v>7.3912963138083546E-3</v>
      </c>
      <c r="I1456" s="370">
        <f t="shared" si="3215"/>
        <v>8.5926272308101369E-3</v>
      </c>
      <c r="J1456" s="370">
        <f t="shared" si="3215"/>
        <v>1.0686453260991272E-2</v>
      </c>
      <c r="K1456" s="370">
        <f t="shared" si="3215"/>
        <v>1.1103782701719045E-2</v>
      </c>
      <c r="L1456" s="370">
        <f t="shared" si="3215"/>
        <v>1.1062251579079974E-2</v>
      </c>
      <c r="M1456" s="370">
        <f t="shared" si="3215"/>
        <v>1.1147171596666399E-2</v>
      </c>
      <c r="N1456" s="370">
        <f t="shared" si="3215"/>
        <v>1.2575424776075232E-2</v>
      </c>
      <c r="O1456" s="370">
        <f t="shared" si="3215"/>
        <v>1.1467774141380695E-2</v>
      </c>
      <c r="P1456" s="370">
        <f t="shared" si="3215"/>
        <v>1.2030866287054746E-2</v>
      </c>
      <c r="Q1456" s="370">
        <f t="shared" si="3215"/>
        <v>1.488953221378617E-2</v>
      </c>
      <c r="R1456" s="370">
        <f t="shared" si="3215"/>
        <v>9.0495453908663974E-3</v>
      </c>
      <c r="S1456" s="370">
        <f t="shared" si="3215"/>
        <v>9.4348814112426051E-3</v>
      </c>
      <c r="T1456" s="370">
        <f t="shared" si="3215"/>
        <v>9.8779179145021302E-3</v>
      </c>
      <c r="U1456" s="370">
        <f t="shared" si="3215"/>
        <v>1.006041256875311E-2</v>
      </c>
      <c r="V1456" s="370">
        <f t="shared" si="3215"/>
        <v>1.5802502343057197E-2</v>
      </c>
      <c r="W1456" s="370">
        <f t="shared" si="3215"/>
        <v>1.3741277509393451E-2</v>
      </c>
      <c r="X1456" s="370">
        <f t="shared" si="3215"/>
        <v>1.1664301405548319E-2</v>
      </c>
      <c r="Y1456" s="370">
        <f t="shared" si="3215"/>
        <v>1.4760718214374831E-2</v>
      </c>
      <c r="Z1456" s="370">
        <f t="shared" si="3215"/>
        <v>1.3678812215411153E-2</v>
      </c>
      <c r="AA1456" s="370">
        <f t="shared" si="3215"/>
        <v>1.3064047186226604E-2</v>
      </c>
      <c r="AB1456" s="370">
        <f t="shared" si="3215"/>
        <v>1.4299316660890864E-2</v>
      </c>
      <c r="AC1456" s="370">
        <f t="shared" si="3215"/>
        <v>1.1373910562507351E-2</v>
      </c>
      <c r="AD1456" s="370">
        <f t="shared" si="3215"/>
        <v>9.1835981738675708E-3</v>
      </c>
      <c r="AE1456" s="370">
        <f t="shared" si="3215"/>
        <v>9.8157825957896211E-3</v>
      </c>
      <c r="AF1456" s="370">
        <f t="shared" si="3215"/>
        <v>1.1396562665516625E-2</v>
      </c>
      <c r="AG1456" s="370">
        <f t="shared" ref="AG1456:AH1456" si="3216">AG286*100/AG$5</f>
        <v>1.3505323441334996E-2</v>
      </c>
      <c r="AH1456" s="370">
        <f t="shared" si="3216"/>
        <v>1.1736485105971492E-2</v>
      </c>
      <c r="AI1456" s="370">
        <f t="shared" ref="AI1456:AJ1456" si="3217">AI286*100/AI$5</f>
        <v>1.3217711891758382E-2</v>
      </c>
      <c r="AJ1456" s="370">
        <f t="shared" si="3217"/>
        <v>1.6065802067157214E-2</v>
      </c>
      <c r="AK1456" s="370">
        <f t="shared" ref="AK1456:AL1456" si="3218">AK286*100/AK$5</f>
        <v>1.7653585217129356E-2</v>
      </c>
      <c r="AL1456" s="370">
        <f t="shared" si="3218"/>
        <v>1.6275711362232395E-2</v>
      </c>
      <c r="AM1456" s="370">
        <f t="shared" ref="AM1456:AN1456" si="3219">AM286*100/AM$5</f>
        <v>1.3203420576047438E-2</v>
      </c>
      <c r="AN1456" s="370">
        <f t="shared" si="3219"/>
        <v>1.2496671638109457E-2</v>
      </c>
      <c r="AO1456" s="370">
        <f t="shared" ref="AO1456:AT1456" si="3220">AO286*100/AO$5</f>
        <v>1.1035682981848594E-2</v>
      </c>
      <c r="AP1456" s="370">
        <f t="shared" si="3220"/>
        <v>8.8887060797703844E-3</v>
      </c>
      <c r="AQ1456" s="370">
        <f t="shared" si="3220"/>
        <v>8.2323965046054177E-3</v>
      </c>
      <c r="AR1456" s="370">
        <f t="shared" si="3220"/>
        <v>1.0431472701455993E-2</v>
      </c>
      <c r="AS1456" s="370">
        <f t="shared" si="3220"/>
        <v>1.2916412761840459E-2</v>
      </c>
      <c r="AT1456" s="370">
        <f t="shared" si="3220"/>
        <v>1.2017147156194301E-2</v>
      </c>
      <c r="AU1456" s="370">
        <f t="shared" ref="AU1456:AV1456" si="3221">AU286*100/AU$5</f>
        <v>8.9912461631456563E-3</v>
      </c>
      <c r="AV1456" s="370">
        <f t="shared" si="3221"/>
        <v>1.1216994304121843E-2</v>
      </c>
      <c r="AW1456" s="370">
        <f t="shared" ref="AW1456:AX1456" si="3222">AW286*100/AW$5</f>
        <v>1.1500546193087212E-2</v>
      </c>
      <c r="AX1456" s="370">
        <f t="shared" si="3222"/>
        <v>1.2943803401727162E-2</v>
      </c>
      <c r="AY1456" s="370">
        <f t="shared" ref="AY1456:BA1456" si="3223">AY286*100/AY$5</f>
        <v>1.017877659133703E-2</v>
      </c>
      <c r="AZ1456" s="370">
        <f t="shared" si="3223"/>
        <v>9.1716710629749856E-3</v>
      </c>
      <c r="BA1456" s="370">
        <f t="shared" si="3223"/>
        <v>7.7409353127961301E-3</v>
      </c>
      <c r="BB1456" s="667"/>
    </row>
    <row r="1457" spans="1:54" s="325" customFormat="1" ht="27.6">
      <c r="A1457" s="329"/>
      <c r="B1457" s="329" t="s">
        <v>458</v>
      </c>
      <c r="C1457" s="370">
        <f t="shared" ref="C1457:AF1457" si="3224">C287*100/C$5</f>
        <v>0.10993186469658633</v>
      </c>
      <c r="D1457" s="370">
        <f t="shared" si="3224"/>
        <v>9.9439265854105813E-2</v>
      </c>
      <c r="E1457" s="370">
        <f t="shared" si="3224"/>
        <v>9.804941705537723E-2</v>
      </c>
      <c r="F1457" s="370">
        <f t="shared" si="3224"/>
        <v>9.8936967473972057E-2</v>
      </c>
      <c r="G1457" s="370">
        <f t="shared" si="3224"/>
        <v>8.363952474114085E-2</v>
      </c>
      <c r="H1457" s="370">
        <f t="shared" si="3224"/>
        <v>0.10992741674556152</v>
      </c>
      <c r="I1457" s="370">
        <f t="shared" si="3224"/>
        <v>0.11432250822107907</v>
      </c>
      <c r="J1457" s="370">
        <f t="shared" si="3224"/>
        <v>0.12677853766281796</v>
      </c>
      <c r="K1457" s="370">
        <f t="shared" si="3224"/>
        <v>0.11810030364725911</v>
      </c>
      <c r="L1457" s="370">
        <f t="shared" si="3224"/>
        <v>0.10795854500236823</v>
      </c>
      <c r="M1457" s="370">
        <f t="shared" si="3224"/>
        <v>0.15840045745949999</v>
      </c>
      <c r="N1457" s="370">
        <f t="shared" si="3224"/>
        <v>0.13966275643535145</v>
      </c>
      <c r="O1457" s="370">
        <f t="shared" si="3224"/>
        <v>0.13502900256611636</v>
      </c>
      <c r="P1457" s="370">
        <f t="shared" si="3224"/>
        <v>0.12483640824739602</v>
      </c>
      <c r="Q1457" s="370">
        <f t="shared" si="3224"/>
        <v>0.14145055603096862</v>
      </c>
      <c r="R1457" s="370">
        <f t="shared" si="3224"/>
        <v>0.1080724555332314</v>
      </c>
      <c r="S1457" s="370">
        <f t="shared" si="3224"/>
        <v>0.13255045639794713</v>
      </c>
      <c r="T1457" s="370">
        <f t="shared" si="3224"/>
        <v>0.12384133451487382</v>
      </c>
      <c r="U1457" s="370">
        <f t="shared" si="3224"/>
        <v>0.13303956372039902</v>
      </c>
      <c r="V1457" s="370">
        <f t="shared" si="3224"/>
        <v>0.15230922471074276</v>
      </c>
      <c r="W1457" s="370">
        <f t="shared" si="3224"/>
        <v>0.11748792270531401</v>
      </c>
      <c r="X1457" s="370">
        <f t="shared" si="3224"/>
        <v>0.12272334138390731</v>
      </c>
      <c r="Y1457" s="370">
        <f t="shared" si="3224"/>
        <v>0.13624377208982483</v>
      </c>
      <c r="Z1457" s="370">
        <f t="shared" si="3224"/>
        <v>0.16150272185178657</v>
      </c>
      <c r="AA1457" s="370">
        <f t="shared" si="3224"/>
        <v>0.14846952106170599</v>
      </c>
      <c r="AB1457" s="370">
        <f t="shared" si="3224"/>
        <v>0.15106807484094112</v>
      </c>
      <c r="AC1457" s="370">
        <f t="shared" si="3224"/>
        <v>0.15229473465052215</v>
      </c>
      <c r="AD1457" s="370">
        <f t="shared" si="3224"/>
        <v>0.13077604211782598</v>
      </c>
      <c r="AE1457" s="370">
        <f t="shared" si="3224"/>
        <v>0.1434523408276242</v>
      </c>
      <c r="AF1457" s="370">
        <f t="shared" si="3224"/>
        <v>0.14237504365949366</v>
      </c>
      <c r="AG1457" s="370">
        <f t="shared" ref="AG1457:AH1457" si="3225">AG287*100/AG$5</f>
        <v>0.13449516319676585</v>
      </c>
      <c r="AH1457" s="370">
        <f t="shared" si="3225"/>
        <v>0.13982403850502914</v>
      </c>
      <c r="AI1457" s="370">
        <f t="shared" ref="AI1457:AJ1457" si="3226">AI287*100/AI$5</f>
        <v>0.11757845205205963</v>
      </c>
      <c r="AJ1457" s="370">
        <f t="shared" si="3226"/>
        <v>0.13320927364203444</v>
      </c>
      <c r="AK1457" s="370">
        <f t="shared" ref="AK1457:AL1457" si="3227">AK287*100/AK$5</f>
        <v>0.1798093646618871</v>
      </c>
      <c r="AL1457" s="370">
        <f t="shared" si="3227"/>
        <v>0.18544569878812922</v>
      </c>
      <c r="AM1457" s="370">
        <f t="shared" ref="AM1457:AN1457" si="3228">AM287*100/AM$5</f>
        <v>0.18996606795088478</v>
      </c>
      <c r="AN1457" s="370">
        <f t="shared" si="3228"/>
        <v>0.17548430728417105</v>
      </c>
      <c r="AO1457" s="370">
        <f t="shared" ref="AO1457:AT1457" si="3229">AO287*100/AO$5</f>
        <v>0.1565797703590722</v>
      </c>
      <c r="AP1457" s="370">
        <f t="shared" si="3229"/>
        <v>0.13399288694367592</v>
      </c>
      <c r="AQ1457" s="370">
        <f t="shared" si="3229"/>
        <v>0.13674550423428591</v>
      </c>
      <c r="AR1457" s="370">
        <f t="shared" si="3229"/>
        <v>0.15388245918686305</v>
      </c>
      <c r="AS1457" s="370">
        <f t="shared" si="3229"/>
        <v>0.13510921623207361</v>
      </c>
      <c r="AT1457" s="370">
        <f t="shared" si="3229"/>
        <v>0.13858429927745641</v>
      </c>
      <c r="AU1457" s="370">
        <f t="shared" ref="AU1457:AV1457" si="3230">AU287*100/AU$5</f>
        <v>0.11749235154762246</v>
      </c>
      <c r="AV1457" s="370">
        <f t="shared" si="3230"/>
        <v>0.12447145336921946</v>
      </c>
      <c r="AW1457" s="370">
        <f t="shared" ref="AW1457:AX1457" si="3231">AW287*100/AW$5</f>
        <v>0.15461108931052403</v>
      </c>
      <c r="AX1457" s="370">
        <f t="shared" si="3231"/>
        <v>0.17957392687673196</v>
      </c>
      <c r="AY1457" s="370">
        <f t="shared" ref="AY1457:BA1457" si="3232">AY287*100/AY$5</f>
        <v>0.17272380334144866</v>
      </c>
      <c r="AZ1457" s="370">
        <f t="shared" si="3232"/>
        <v>0.16003946297387095</v>
      </c>
      <c r="BA1457" s="370">
        <f t="shared" si="3232"/>
        <v>0.146740079134179</v>
      </c>
      <c r="BB1457" s="667"/>
    </row>
    <row r="1458" spans="1:54" s="325" customFormat="1" ht="27.6">
      <c r="A1458" s="327"/>
      <c r="B1458" s="327" t="s">
        <v>459</v>
      </c>
      <c r="C1458" s="370">
        <f t="shared" ref="C1458:AF1458" si="3233">C288*100/C$5</f>
        <v>3.6917417248853626E-2</v>
      </c>
      <c r="D1458" s="370">
        <f t="shared" si="3233"/>
        <v>3.4739172097083722E-2</v>
      </c>
      <c r="E1458" s="370">
        <f t="shared" si="3233"/>
        <v>3.5952696097901728E-2</v>
      </c>
      <c r="F1458" s="370">
        <f t="shared" si="3233"/>
        <v>3.6671462883440732E-2</v>
      </c>
      <c r="G1458" s="370">
        <f t="shared" si="3233"/>
        <v>2.7916817497595638E-2</v>
      </c>
      <c r="H1458" s="370">
        <f t="shared" si="3233"/>
        <v>3.8152132443334305E-2</v>
      </c>
      <c r="I1458" s="370">
        <f t="shared" si="3233"/>
        <v>4.5323342775389089E-2</v>
      </c>
      <c r="J1458" s="370">
        <f t="shared" si="3233"/>
        <v>4.850847384682045E-2</v>
      </c>
      <c r="K1458" s="370">
        <f t="shared" si="3233"/>
        <v>4.9672752298149513E-2</v>
      </c>
      <c r="L1458" s="370">
        <f t="shared" si="3233"/>
        <v>4.0501386393611172E-2</v>
      </c>
      <c r="M1458" s="370">
        <f t="shared" si="3233"/>
        <v>6.1777454802899284E-2</v>
      </c>
      <c r="N1458" s="370">
        <f t="shared" si="3233"/>
        <v>5.3101175291201071E-2</v>
      </c>
      <c r="O1458" s="370">
        <f t="shared" si="3233"/>
        <v>5.3583578470465437E-2</v>
      </c>
      <c r="P1458" s="370">
        <f t="shared" si="3233"/>
        <v>4.5536182075734087E-2</v>
      </c>
      <c r="Q1458" s="370">
        <f t="shared" si="3233"/>
        <v>5.000940710934703E-2</v>
      </c>
      <c r="R1458" s="370">
        <f t="shared" si="3233"/>
        <v>3.6241688993229368E-2</v>
      </c>
      <c r="S1458" s="370">
        <f t="shared" si="3233"/>
        <v>4.4170648892633745E-2</v>
      </c>
      <c r="T1458" s="370">
        <f t="shared" si="3233"/>
        <v>4.1919924372701187E-2</v>
      </c>
      <c r="U1458" s="370">
        <f t="shared" si="3233"/>
        <v>4.4499584225273094E-2</v>
      </c>
      <c r="V1458" s="370">
        <f t="shared" si="3233"/>
        <v>5.5392814064227081E-2</v>
      </c>
      <c r="W1458" s="370">
        <f t="shared" si="3233"/>
        <v>4.2082662372517447E-2</v>
      </c>
      <c r="X1458" s="370">
        <f t="shared" si="3233"/>
        <v>4.0535515522827498E-2</v>
      </c>
      <c r="Y1458" s="370">
        <f t="shared" si="3233"/>
        <v>4.3696411856839777E-2</v>
      </c>
      <c r="Z1458" s="370">
        <f t="shared" si="3233"/>
        <v>5.6987322755051882E-2</v>
      </c>
      <c r="AA1458" s="370">
        <f t="shared" si="3233"/>
        <v>5.062814639039185E-2</v>
      </c>
      <c r="AB1458" s="370">
        <f t="shared" si="3233"/>
        <v>5.1435483165498605E-2</v>
      </c>
      <c r="AC1458" s="370">
        <f t="shared" si="3233"/>
        <v>5.0237984620159583E-2</v>
      </c>
      <c r="AD1458" s="370">
        <f t="shared" si="3233"/>
        <v>4.4755002454306587E-2</v>
      </c>
      <c r="AE1458" s="370">
        <f t="shared" si="3233"/>
        <v>4.5885827074293645E-2</v>
      </c>
      <c r="AF1458" s="370">
        <f t="shared" si="3233"/>
        <v>5.2186418248930444E-2</v>
      </c>
      <c r="AG1458" s="370">
        <f t="shared" ref="AG1458:AH1458" si="3234">AG288*100/AG$5</f>
        <v>5.2384284863359984E-2</v>
      </c>
      <c r="AH1458" s="370">
        <f t="shared" si="3234"/>
        <v>5.4003428145416997E-2</v>
      </c>
      <c r="AI1458" s="370">
        <f t="shared" ref="AI1458:AJ1458" si="3235">AI288*100/AI$5</f>
        <v>4.5334778995911588E-2</v>
      </c>
      <c r="AJ1458" s="370">
        <f t="shared" si="3235"/>
        <v>5.2556065506686934E-2</v>
      </c>
      <c r="AK1458" s="370">
        <f t="shared" ref="AK1458:AL1458" si="3236">AK288*100/AK$5</f>
        <v>7.6771661981776679E-2</v>
      </c>
      <c r="AL1458" s="370">
        <f t="shared" si="3236"/>
        <v>7.8375058953792404E-2</v>
      </c>
      <c r="AM1458" s="370">
        <f t="shared" ref="AM1458:AN1458" si="3237">AM288*100/AM$5</f>
        <v>8.2224672519935871E-2</v>
      </c>
      <c r="AN1458" s="370">
        <f t="shared" si="3237"/>
        <v>7.1263699374186279E-2</v>
      </c>
      <c r="AO1458" s="370">
        <f t="shared" ref="AO1458:AT1458" si="3238">AO288*100/AO$5</f>
        <v>5.8245841169373404E-2</v>
      </c>
      <c r="AP1458" s="370">
        <f t="shared" si="3238"/>
        <v>4.5593833538586918E-2</v>
      </c>
      <c r="AQ1458" s="370">
        <f t="shared" si="3238"/>
        <v>4.6695232632679912E-2</v>
      </c>
      <c r="AR1458" s="370">
        <f t="shared" si="3238"/>
        <v>5.6643626242521533E-2</v>
      </c>
      <c r="AS1458" s="370">
        <f t="shared" si="3238"/>
        <v>4.7312996883782717E-2</v>
      </c>
      <c r="AT1458" s="370">
        <f t="shared" si="3238"/>
        <v>4.3322320420229876E-2</v>
      </c>
      <c r="AU1458" s="370">
        <f t="shared" ref="AU1458:AV1458" si="3239">AU288*100/AU$5</f>
        <v>3.717728750604047E-2</v>
      </c>
      <c r="AV1458" s="370">
        <f t="shared" si="3239"/>
        <v>4.0189065227751467E-2</v>
      </c>
      <c r="AW1458" s="370">
        <f t="shared" ref="AW1458:AX1458" si="3240">AW288*100/AW$5</f>
        <v>5.9657011952613775E-2</v>
      </c>
      <c r="AX1458" s="370">
        <f t="shared" si="3240"/>
        <v>6.4479949399632933E-2</v>
      </c>
      <c r="AY1458" s="370">
        <f t="shared" ref="AY1458:BA1458" si="3241">AY288*100/AY$5</f>
        <v>7.0706656547146807E-2</v>
      </c>
      <c r="AZ1458" s="370">
        <f t="shared" si="3241"/>
        <v>6.9717094228695001E-2</v>
      </c>
      <c r="BA1458" s="370">
        <f t="shared" si="3241"/>
        <v>6.5148542833868103E-2</v>
      </c>
      <c r="BB1458" s="667"/>
    </row>
    <row r="1459" spans="1:54" s="325" customFormat="1" ht="27.6">
      <c r="A1459" s="329"/>
      <c r="B1459" s="329" t="s">
        <v>460</v>
      </c>
      <c r="C1459" s="370">
        <f t="shared" ref="C1459:AF1459" si="3242">C289*100/C$5</f>
        <v>7.3014447447732708E-2</v>
      </c>
      <c r="D1459" s="370">
        <f t="shared" si="3242"/>
        <v>6.4657046455786557E-2</v>
      </c>
      <c r="E1459" s="370">
        <f t="shared" si="3242"/>
        <v>6.2096720957475489E-2</v>
      </c>
      <c r="F1459" s="370">
        <f t="shared" si="3242"/>
        <v>6.2305495280698654E-2</v>
      </c>
      <c r="G1459" s="370">
        <f t="shared" si="3242"/>
        <v>5.5759683160760562E-2</v>
      </c>
      <c r="H1459" s="370">
        <f t="shared" si="3242"/>
        <v>7.1775284302227196E-2</v>
      </c>
      <c r="I1459" s="370">
        <f t="shared" si="3242"/>
        <v>6.8999165445689986E-2</v>
      </c>
      <c r="J1459" s="370">
        <f t="shared" si="3242"/>
        <v>7.8233591279270584E-2</v>
      </c>
      <c r="K1459" s="370">
        <f t="shared" si="3242"/>
        <v>6.8427551349109605E-2</v>
      </c>
      <c r="L1459" s="370">
        <f t="shared" si="3242"/>
        <v>6.7457158608757062E-2</v>
      </c>
      <c r="M1459" s="370">
        <f t="shared" si="3242"/>
        <v>9.6580456200124912E-2</v>
      </c>
      <c r="N1459" s="370">
        <f t="shared" si="3242"/>
        <v>8.6517145014199562E-2</v>
      </c>
      <c r="O1459" s="370">
        <f t="shared" si="3242"/>
        <v>8.1445424095650934E-2</v>
      </c>
      <c r="P1459" s="370">
        <f t="shared" si="3242"/>
        <v>7.9343347556203328E-2</v>
      </c>
      <c r="Q1459" s="370">
        <f t="shared" si="3242"/>
        <v>9.1441148921621584E-2</v>
      </c>
      <c r="R1459" s="370">
        <f t="shared" si="3242"/>
        <v>7.1830766540002047E-2</v>
      </c>
      <c r="S1459" s="370">
        <f t="shared" si="3242"/>
        <v>8.8418317225359269E-2</v>
      </c>
      <c r="T1459" s="370">
        <f t="shared" si="3242"/>
        <v>8.1921410142172621E-2</v>
      </c>
      <c r="U1459" s="370">
        <f t="shared" si="3242"/>
        <v>8.8498235044633167E-2</v>
      </c>
      <c r="V1459" s="370">
        <f t="shared" si="3242"/>
        <v>9.6874382714752225E-2</v>
      </c>
      <c r="W1459" s="370">
        <f t="shared" si="3242"/>
        <v>7.5448201825013425E-2</v>
      </c>
      <c r="X1459" s="370">
        <f t="shared" si="3242"/>
        <v>8.2187825861079825E-2</v>
      </c>
      <c r="Y1459" s="370">
        <f t="shared" si="3242"/>
        <v>9.2547360232985057E-2</v>
      </c>
      <c r="Z1459" s="370">
        <f t="shared" si="3242"/>
        <v>0.1045153990967347</v>
      </c>
      <c r="AA1459" s="370">
        <f t="shared" si="3242"/>
        <v>9.7841374671314138E-2</v>
      </c>
      <c r="AB1459" s="370">
        <f t="shared" si="3242"/>
        <v>9.9632591675442514E-2</v>
      </c>
      <c r="AC1459" s="370">
        <f t="shared" si="3242"/>
        <v>0.10205675003036256</v>
      </c>
      <c r="AD1459" s="370">
        <f t="shared" si="3242"/>
        <v>8.6021039663519386E-2</v>
      </c>
      <c r="AE1459" s="370">
        <f t="shared" si="3242"/>
        <v>9.7566513753330558E-2</v>
      </c>
      <c r="AF1459" s="370">
        <f t="shared" si="3242"/>
        <v>9.0229620240295294E-2</v>
      </c>
      <c r="AG1459" s="370">
        <f t="shared" ref="AG1459:AH1459" si="3243">AG289*100/AG$5</f>
        <v>8.2110878333405884E-2</v>
      </c>
      <c r="AH1459" s="370">
        <f t="shared" si="3243"/>
        <v>8.5820610359612137E-2</v>
      </c>
      <c r="AI1459" s="370">
        <f t="shared" ref="AI1459:AJ1459" si="3244">AI289*100/AI$5</f>
        <v>7.2243673056148039E-2</v>
      </c>
      <c r="AJ1459" s="370">
        <f t="shared" si="3244"/>
        <v>8.0653208135347529E-2</v>
      </c>
      <c r="AK1459" s="370">
        <f t="shared" ref="AK1459:AL1459" si="3245">AK289*100/AK$5</f>
        <v>0.10303770268011042</v>
      </c>
      <c r="AL1459" s="370">
        <f t="shared" si="3245"/>
        <v>0.1070706398343368</v>
      </c>
      <c r="AM1459" s="370">
        <f t="shared" ref="AM1459:AN1459" si="3246">AM289*100/AM$5</f>
        <v>0.10774139543094889</v>
      </c>
      <c r="AN1459" s="370">
        <f t="shared" si="3246"/>
        <v>0.10422060790998476</v>
      </c>
      <c r="AO1459" s="370">
        <f t="shared" ref="AO1459:AT1459" si="3247">AO289*100/AO$5</f>
        <v>9.8369186962803751E-2</v>
      </c>
      <c r="AP1459" s="370">
        <f t="shared" si="3247"/>
        <v>8.8433911075990065E-2</v>
      </c>
      <c r="AQ1459" s="370">
        <f t="shared" si="3247"/>
        <v>9.0050271601605988E-2</v>
      </c>
      <c r="AR1459" s="370">
        <f t="shared" si="3247"/>
        <v>9.7238832944341533E-2</v>
      </c>
      <c r="AS1459" s="370">
        <f t="shared" si="3247"/>
        <v>8.7796219348290891E-2</v>
      </c>
      <c r="AT1459" s="370">
        <f t="shared" si="3247"/>
        <v>9.5261978857226537E-2</v>
      </c>
      <c r="AU1459" s="370">
        <f t="shared" ref="AU1459:AV1459" si="3248">AU289*100/AU$5</f>
        <v>8.0315064041581993E-2</v>
      </c>
      <c r="AV1459" s="370">
        <f t="shared" si="3248"/>
        <v>8.428238814146799E-2</v>
      </c>
      <c r="AW1459" s="370">
        <f t="shared" ref="AW1459:AX1459" si="3249">AW289*100/AW$5</f>
        <v>9.4954077357910255E-2</v>
      </c>
      <c r="AX1459" s="370">
        <f t="shared" si="3249"/>
        <v>0.11509397747709905</v>
      </c>
      <c r="AY1459" s="370">
        <f t="shared" ref="AY1459:BA1459" si="3250">AY289*100/AY$5</f>
        <v>0.10201714679430184</v>
      </c>
      <c r="AZ1459" s="370">
        <f t="shared" si="3250"/>
        <v>9.0322368745175963E-2</v>
      </c>
      <c r="BA1459" s="370">
        <f t="shared" si="3250"/>
        <v>8.159153630031088E-2</v>
      </c>
      <c r="BB1459" s="667"/>
    </row>
    <row r="1460" spans="1:54" s="325" customFormat="1" ht="13.8">
      <c r="A1460" s="327"/>
      <c r="B1460" s="327" t="s">
        <v>461</v>
      </c>
      <c r="C1460" s="370">
        <f t="shared" ref="C1460:AF1460" si="3251">C290*100/C$5</f>
        <v>8.9767614573528276E-2</v>
      </c>
      <c r="D1460" s="370">
        <f t="shared" si="3251"/>
        <v>8.5061467241434249E-2</v>
      </c>
      <c r="E1460" s="370">
        <f t="shared" si="3251"/>
        <v>8.2348084008472017E-2</v>
      </c>
      <c r="F1460" s="370">
        <f t="shared" si="3251"/>
        <v>8.3260616928379078E-2</v>
      </c>
      <c r="G1460" s="370">
        <f t="shared" si="3251"/>
        <v>9.1108660018643248E-2</v>
      </c>
      <c r="H1460" s="370">
        <f t="shared" si="3251"/>
        <v>9.8405690138742605E-2</v>
      </c>
      <c r="I1460" s="370">
        <f t="shared" si="3251"/>
        <v>9.2232449374489933E-2</v>
      </c>
      <c r="J1460" s="370">
        <f t="shared" si="3251"/>
        <v>9.6506332179463847E-2</v>
      </c>
      <c r="K1460" s="370">
        <f t="shared" si="3251"/>
        <v>9.1498308340667189E-2</v>
      </c>
      <c r="L1460" s="370">
        <f t="shared" si="3251"/>
        <v>8.4660088615407955E-2</v>
      </c>
      <c r="M1460" s="370">
        <f t="shared" si="3251"/>
        <v>0.11300338839979374</v>
      </c>
      <c r="N1460" s="370">
        <f t="shared" si="3251"/>
        <v>0.11384536493393903</v>
      </c>
      <c r="O1460" s="370">
        <f t="shared" si="3251"/>
        <v>0.1141528080904339</v>
      </c>
      <c r="P1460" s="370">
        <f t="shared" si="3251"/>
        <v>0.10202519582498755</v>
      </c>
      <c r="Q1460" s="370">
        <f t="shared" si="3251"/>
        <v>0.12247449459546396</v>
      </c>
      <c r="R1460" s="370">
        <f t="shared" si="3251"/>
        <v>0.10228596737464857</v>
      </c>
      <c r="S1460" s="370">
        <f t="shared" si="3251"/>
        <v>0.11918758354202393</v>
      </c>
      <c r="T1460" s="370">
        <f t="shared" si="3251"/>
        <v>0.12935174326883161</v>
      </c>
      <c r="U1460" s="370">
        <f t="shared" si="3251"/>
        <v>0.13203769690857298</v>
      </c>
      <c r="V1460" s="370">
        <f t="shared" si="3251"/>
        <v>0.14218049315575132</v>
      </c>
      <c r="W1460" s="370">
        <f t="shared" si="3251"/>
        <v>0.11469672571121846</v>
      </c>
      <c r="X1460" s="370">
        <f t="shared" si="3251"/>
        <v>0.10828773432526773</v>
      </c>
      <c r="Y1460" s="370">
        <f t="shared" si="3251"/>
        <v>0.12476321347864441</v>
      </c>
      <c r="Z1460" s="370">
        <f t="shared" si="3251"/>
        <v>0.13799371238326641</v>
      </c>
      <c r="AA1460" s="370">
        <f t="shared" si="3251"/>
        <v>0.14342656059772185</v>
      </c>
      <c r="AB1460" s="370">
        <f t="shared" si="3251"/>
        <v>0.12810505455609875</v>
      </c>
      <c r="AC1460" s="370">
        <f t="shared" si="3251"/>
        <v>0.1180187804468983</v>
      </c>
      <c r="AD1460" s="370">
        <f t="shared" si="3251"/>
        <v>0.12075027991928058</v>
      </c>
      <c r="AE1460" s="370">
        <f t="shared" si="3251"/>
        <v>0.13170493836358682</v>
      </c>
      <c r="AF1460" s="370">
        <f t="shared" si="3251"/>
        <v>0.12273852021783013</v>
      </c>
      <c r="AG1460" s="370">
        <f t="shared" ref="AG1460:AH1460" si="3252">AG290*100/AG$5</f>
        <v>0.12348255785617314</v>
      </c>
      <c r="AH1460" s="370">
        <f t="shared" si="3252"/>
        <v>0.13167478472712868</v>
      </c>
      <c r="AI1460" s="370">
        <f t="shared" ref="AI1460:AJ1460" si="3253">AI290*100/AI$5</f>
        <v>0.10495257800620089</v>
      </c>
      <c r="AJ1460" s="370">
        <f t="shared" si="3253"/>
        <v>9.3152834407328591E-2</v>
      </c>
      <c r="AK1460" s="370">
        <f t="shared" ref="AK1460:AL1460" si="3254">AK290*100/AK$5</f>
        <v>0.12123687331233869</v>
      </c>
      <c r="AL1460" s="370">
        <f t="shared" si="3254"/>
        <v>0.11587819436202865</v>
      </c>
      <c r="AM1460" s="370">
        <f t="shared" ref="AM1460:AN1460" si="3255">AM290*100/AM$5</f>
        <v>0.14327194855413275</v>
      </c>
      <c r="AN1460" s="370">
        <f t="shared" si="3255"/>
        <v>0.1323585384938325</v>
      </c>
      <c r="AO1460" s="370">
        <f t="shared" ref="AO1460:AT1460" si="3256">AO290*100/AO$5</f>
        <v>0.11247229620478279</v>
      </c>
      <c r="AP1460" s="370">
        <f t="shared" si="3256"/>
        <v>0.10133124930938239</v>
      </c>
      <c r="AQ1460" s="370">
        <f t="shared" si="3256"/>
        <v>0.10938290765545396</v>
      </c>
      <c r="AR1460" s="370">
        <f t="shared" si="3256"/>
        <v>0.13280067169930512</v>
      </c>
      <c r="AS1460" s="370">
        <f t="shared" si="3256"/>
        <v>0.11709701322994544</v>
      </c>
      <c r="AT1460" s="370">
        <f t="shared" si="3256"/>
        <v>0.10448522345329724</v>
      </c>
      <c r="AU1460" s="370">
        <f t="shared" ref="AU1460:AV1460" si="3257">AU290*100/AU$5</f>
        <v>9.4862698283076086E-2</v>
      </c>
      <c r="AV1460" s="370">
        <f t="shared" si="3257"/>
        <v>0.10194450624464327</v>
      </c>
      <c r="AW1460" s="370">
        <f t="shared" ref="AW1460:AX1460" si="3258">AW290*100/AW$5</f>
        <v>0.14135397554327653</v>
      </c>
      <c r="AX1460" s="370">
        <f t="shared" si="3258"/>
        <v>0.15105657637424599</v>
      </c>
      <c r="AY1460" s="370">
        <f t="shared" ref="AY1460:BA1460" si="3259">AY290*100/AY$5</f>
        <v>0.12587275841118187</v>
      </c>
      <c r="AZ1460" s="370">
        <f t="shared" si="3259"/>
        <v>0.12877521938420286</v>
      </c>
      <c r="BA1460" s="370">
        <f t="shared" si="3259"/>
        <v>0.11746479692773187</v>
      </c>
      <c r="BB1460" s="667"/>
    </row>
    <row r="1461" spans="1:54" s="325" customFormat="1" ht="27.6">
      <c r="A1461" s="329"/>
      <c r="B1461" s="329" t="s">
        <v>462</v>
      </c>
      <c r="C1461" s="370">
        <f t="shared" ref="C1461:AF1461" si="3260">C291*100/C$5</f>
        <v>3.3592690783167387E-2</v>
      </c>
      <c r="D1461" s="370">
        <f t="shared" si="3260"/>
        <v>3.4308699084728285E-2</v>
      </c>
      <c r="E1461" s="370">
        <f t="shared" si="3260"/>
        <v>3.8227711099947381E-2</v>
      </c>
      <c r="F1461" s="370">
        <f t="shared" si="3260"/>
        <v>3.2112524204365223E-2</v>
      </c>
      <c r="G1461" s="370">
        <f t="shared" si="3260"/>
        <v>4.0155846095879293E-2</v>
      </c>
      <c r="H1461" s="370">
        <f t="shared" si="3260"/>
        <v>4.224633089166932E-2</v>
      </c>
      <c r="I1461" s="370">
        <f t="shared" si="3260"/>
        <v>4.2299328041799256E-2</v>
      </c>
      <c r="J1461" s="370">
        <f t="shared" si="3260"/>
        <v>4.2271670066514964E-2</v>
      </c>
      <c r="K1461" s="370">
        <f t="shared" si="3260"/>
        <v>3.8255081746205191E-2</v>
      </c>
      <c r="L1461" s="370">
        <f t="shared" si="3260"/>
        <v>3.7069830801733303E-2</v>
      </c>
      <c r="M1461" s="370">
        <f t="shared" si="3260"/>
        <v>5.509766113619461E-2</v>
      </c>
      <c r="N1461" s="370">
        <f t="shared" si="3260"/>
        <v>4.8079892606761133E-2</v>
      </c>
      <c r="O1461" s="370">
        <f t="shared" si="3260"/>
        <v>4.8939937532934519E-2</v>
      </c>
      <c r="P1461" s="370">
        <f t="shared" si="3260"/>
        <v>5.6316528211087805E-2</v>
      </c>
      <c r="Q1461" s="370">
        <f t="shared" si="3260"/>
        <v>5.7413712530876564E-2</v>
      </c>
      <c r="R1461" s="370">
        <f t="shared" si="3260"/>
        <v>4.4551608078111496E-2</v>
      </c>
      <c r="S1461" s="370">
        <f t="shared" si="3260"/>
        <v>5.5145919105711871E-2</v>
      </c>
      <c r="T1461" s="370">
        <f t="shared" si="3260"/>
        <v>6.6247358575359336E-2</v>
      </c>
      <c r="U1461" s="370">
        <f t="shared" si="3260"/>
        <v>6.7041587491358898E-2</v>
      </c>
      <c r="V1461" s="370">
        <f t="shared" si="3260"/>
        <v>6.396651214397088E-2</v>
      </c>
      <c r="W1461" s="370">
        <f t="shared" si="3260"/>
        <v>4.745034889962426E-2</v>
      </c>
      <c r="X1461" s="370">
        <f t="shared" si="3260"/>
        <v>4.6657205622193276E-2</v>
      </c>
      <c r="Y1461" s="370">
        <f t="shared" si="3260"/>
        <v>5.6270357002418343E-2</v>
      </c>
      <c r="Z1461" s="370">
        <f t="shared" si="3260"/>
        <v>6.8069479092283294E-2</v>
      </c>
      <c r="AA1461" s="370">
        <f t="shared" si="3260"/>
        <v>6.381131862694879E-2</v>
      </c>
      <c r="AB1461" s="370">
        <f t="shared" si="3260"/>
        <v>5.9384220956405588E-2</v>
      </c>
      <c r="AC1461" s="370">
        <f t="shared" si="3260"/>
        <v>5.7717776651096619E-2</v>
      </c>
      <c r="AD1461" s="370">
        <f t="shared" si="3260"/>
        <v>5.9352512215388668E-2</v>
      </c>
      <c r="AE1461" s="370">
        <f t="shared" si="3260"/>
        <v>5.2823890274530487E-2</v>
      </c>
      <c r="AF1461" s="370">
        <f t="shared" si="3260"/>
        <v>5.4646108032854898E-2</v>
      </c>
      <c r="AG1461" s="370">
        <f t="shared" ref="AG1461:AH1461" si="3261">AG291*100/AG$5</f>
        <v>5.8746296732418615E-2</v>
      </c>
      <c r="AH1461" s="370">
        <f t="shared" si="3261"/>
        <v>6.0281082969541287E-2</v>
      </c>
      <c r="AI1461" s="370">
        <f t="shared" ref="AI1461:AJ1461" si="3262">AI291*100/AI$5</f>
        <v>4.4427294298865487E-2</v>
      </c>
      <c r="AJ1461" s="370">
        <f t="shared" si="3262"/>
        <v>4.1065054611119332E-2</v>
      </c>
      <c r="AK1461" s="370">
        <f t="shared" ref="AK1461:AL1461" si="3263">AK291*100/AK$5</f>
        <v>4.5517411773967086E-2</v>
      </c>
      <c r="AL1461" s="370">
        <f t="shared" si="3263"/>
        <v>5.1343578237466284E-2</v>
      </c>
      <c r="AM1461" s="370">
        <f t="shared" ref="AM1461:AN1461" si="3264">AM291*100/AM$5</f>
        <v>6.6499250260823192E-2</v>
      </c>
      <c r="AN1461" s="370">
        <f t="shared" si="3264"/>
        <v>6.0278063195586797E-2</v>
      </c>
      <c r="AO1461" s="370">
        <f t="shared" ref="AO1461:AT1461" si="3265">AO291*100/AO$5</f>
        <v>5.5213672682347913E-2</v>
      </c>
      <c r="AP1461" s="370">
        <f t="shared" si="3265"/>
        <v>5.1554495262668233E-2</v>
      </c>
      <c r="AQ1461" s="370">
        <f t="shared" si="3265"/>
        <v>4.8989507068389622E-2</v>
      </c>
      <c r="AR1461" s="370">
        <f t="shared" si="3265"/>
        <v>6.4376046566677711E-2</v>
      </c>
      <c r="AS1461" s="370">
        <f t="shared" si="3265"/>
        <v>4.8480782147181996E-2</v>
      </c>
      <c r="AT1461" s="370">
        <f t="shared" si="3265"/>
        <v>4.6587483653145412E-2</v>
      </c>
      <c r="AU1461" s="370">
        <f t="shared" ref="AU1461:AV1461" si="3266">AU291*100/AU$5</f>
        <v>4.3306151931855108E-2</v>
      </c>
      <c r="AV1461" s="370">
        <f t="shared" si="3266"/>
        <v>4.5146852765484878E-2</v>
      </c>
      <c r="AW1461" s="370">
        <f t="shared" ref="AW1461:AX1461" si="3267">AW291*100/AW$5</f>
        <v>5.1470744201338438E-2</v>
      </c>
      <c r="AX1461" s="370">
        <f t="shared" si="3267"/>
        <v>6.1372070482595541E-2</v>
      </c>
      <c r="AY1461" s="370">
        <f t="shared" ref="AY1461:BA1461" si="3268">AY291*100/AY$5</f>
        <v>5.3273709596349861E-2</v>
      </c>
      <c r="AZ1461" s="370">
        <f t="shared" si="3268"/>
        <v>6.1041189169124065E-2</v>
      </c>
      <c r="BA1461" s="370">
        <f t="shared" si="3268"/>
        <v>5.9148019151801304E-2</v>
      </c>
      <c r="BB1461" s="667"/>
    </row>
    <row r="1462" spans="1:54" s="325" customFormat="1" ht="27.6">
      <c r="A1462" s="327"/>
      <c r="B1462" s="327" t="s">
        <v>463</v>
      </c>
      <c r="C1462" s="370">
        <f t="shared" ref="C1462:AF1462" si="3269">C292*100/C$5</f>
        <v>5.6174923790360883E-2</v>
      </c>
      <c r="D1462" s="370">
        <f t="shared" si="3269"/>
        <v>5.0752768156705957E-2</v>
      </c>
      <c r="E1462" s="370">
        <f t="shared" si="3269"/>
        <v>4.4083077580622243E-2</v>
      </c>
      <c r="F1462" s="370">
        <f t="shared" si="3269"/>
        <v>5.1188083414181178E-2</v>
      </c>
      <c r="G1462" s="370">
        <f t="shared" si="3269"/>
        <v>5.0952813922763962E-2</v>
      </c>
      <c r="H1462" s="370">
        <f t="shared" si="3269"/>
        <v>5.6159359247073284E-2</v>
      </c>
      <c r="I1462" s="370">
        <f t="shared" si="3269"/>
        <v>4.9933121332690671E-2</v>
      </c>
      <c r="J1462" s="370">
        <f t="shared" si="3269"/>
        <v>5.4271134649675812E-2</v>
      </c>
      <c r="K1462" s="370">
        <f t="shared" si="3269"/>
        <v>5.3243226594461998E-2</v>
      </c>
      <c r="L1462" s="370">
        <f t="shared" si="3269"/>
        <v>4.7590257813674659E-2</v>
      </c>
      <c r="M1462" s="370">
        <f t="shared" si="3269"/>
        <v>5.7948273720074946E-2</v>
      </c>
      <c r="N1462" s="370">
        <f t="shared" si="3269"/>
        <v>6.5809908457128696E-2</v>
      </c>
      <c r="O1462" s="370">
        <f t="shared" si="3269"/>
        <v>6.5212870557499372E-2</v>
      </c>
      <c r="P1462" s="370">
        <f t="shared" si="3269"/>
        <v>4.5708667613899752E-2</v>
      </c>
      <c r="Q1462" s="370">
        <f t="shared" si="3269"/>
        <v>6.5060782064587389E-2</v>
      </c>
      <c r="R1462" s="370">
        <f t="shared" si="3269"/>
        <v>5.7734359296537065E-2</v>
      </c>
      <c r="S1462" s="370">
        <f t="shared" si="3269"/>
        <v>6.404166443631204E-2</v>
      </c>
      <c r="T1462" s="370">
        <f t="shared" si="3269"/>
        <v>6.3104384693472293E-2</v>
      </c>
      <c r="U1462" s="370">
        <f t="shared" si="3269"/>
        <v>6.4996109417214079E-2</v>
      </c>
      <c r="V1462" s="370">
        <f t="shared" si="3269"/>
        <v>7.825600894354387E-2</v>
      </c>
      <c r="W1462" s="370">
        <f t="shared" si="3269"/>
        <v>6.7246376811594205E-2</v>
      </c>
      <c r="X1462" s="370">
        <f t="shared" si="3269"/>
        <v>6.1589165932132789E-2</v>
      </c>
      <c r="Y1462" s="370">
        <f t="shared" si="3269"/>
        <v>6.8492856476226077E-2</v>
      </c>
      <c r="Z1462" s="370">
        <f t="shared" si="3269"/>
        <v>6.9924233290983115E-2</v>
      </c>
      <c r="AA1462" s="370">
        <f t="shared" si="3269"/>
        <v>7.9615241970773062E-2</v>
      </c>
      <c r="AB1462" s="370">
        <f t="shared" si="3269"/>
        <v>6.8720833599693151E-2</v>
      </c>
      <c r="AC1462" s="370">
        <f t="shared" si="3269"/>
        <v>6.030100379580168E-2</v>
      </c>
      <c r="AD1462" s="370">
        <f t="shared" si="3269"/>
        <v>6.1357664655097746E-2</v>
      </c>
      <c r="AE1462" s="370">
        <f t="shared" si="3269"/>
        <v>7.8881048089056355E-2</v>
      </c>
      <c r="AF1462" s="370">
        <f t="shared" si="3269"/>
        <v>6.8092412184975235E-2</v>
      </c>
      <c r="AG1462" s="370">
        <f t="shared" ref="AG1462:AH1462" si="3270">AG292*100/AG$5</f>
        <v>6.473626112375451E-2</v>
      </c>
      <c r="AH1462" s="370">
        <f t="shared" si="3270"/>
        <v>7.1393701757587372E-2</v>
      </c>
      <c r="AI1462" s="370">
        <f t="shared" ref="AI1462:AJ1462" si="3271">AI292*100/AI$5</f>
        <v>6.0525283707335398E-2</v>
      </c>
      <c r="AJ1462" s="370">
        <f t="shared" si="3271"/>
        <v>5.2087779796209259E-2</v>
      </c>
      <c r="AK1462" s="370">
        <f t="shared" ref="AK1462:AL1462" si="3272">AK292*100/AK$5</f>
        <v>7.5680491151578835E-2</v>
      </c>
      <c r="AL1462" s="370">
        <f t="shared" si="3272"/>
        <v>6.4494028315678992E-2</v>
      </c>
      <c r="AM1462" s="370">
        <f t="shared" ref="AM1462:AN1462" si="3273">AM292*100/AM$5</f>
        <v>7.6772698293309544E-2</v>
      </c>
      <c r="AN1462" s="370">
        <f t="shared" si="3273"/>
        <v>7.2080475298245725E-2</v>
      </c>
      <c r="AO1462" s="370">
        <f t="shared" ref="AO1462:AT1462" si="3274">AO292*100/AO$5</f>
        <v>5.7258623522434861E-2</v>
      </c>
      <c r="AP1462" s="370">
        <f t="shared" si="3274"/>
        <v>4.977675404671416E-2</v>
      </c>
      <c r="AQ1462" s="370">
        <f t="shared" si="3274"/>
        <v>6.0359661257127432E-2</v>
      </c>
      <c r="AR1462" s="370">
        <f t="shared" si="3274"/>
        <v>6.842462513262744E-2</v>
      </c>
      <c r="AS1462" s="370">
        <f t="shared" si="3274"/>
        <v>6.8580843650539194E-2</v>
      </c>
      <c r="AT1462" s="370">
        <f t="shared" si="3274"/>
        <v>5.7931401276779808E-2</v>
      </c>
      <c r="AU1462" s="370">
        <f t="shared" ref="AU1462:AV1462" si="3275">AU292*100/AU$5</f>
        <v>5.1522871271958259E-2</v>
      </c>
      <c r="AV1462" s="370">
        <f t="shared" si="3275"/>
        <v>5.6797653479158383E-2</v>
      </c>
      <c r="AW1462" s="370">
        <f t="shared" ref="AW1462:AX1462" si="3276">AW292*100/AW$5</f>
        <v>8.9883231341938083E-2</v>
      </c>
      <c r="AX1462" s="370">
        <f t="shared" si="3276"/>
        <v>8.9650353376078629E-2</v>
      </c>
      <c r="AY1462" s="370">
        <f t="shared" ref="AY1462:BA1462" si="3277">AY292*100/AY$5</f>
        <v>7.2599048814832007E-2</v>
      </c>
      <c r="AZ1462" s="370">
        <f t="shared" si="3277"/>
        <v>6.7734030215078789E-2</v>
      </c>
      <c r="BA1462" s="370">
        <f t="shared" si="3277"/>
        <v>5.8342754068926535E-2</v>
      </c>
      <c r="BB1462" s="667"/>
    </row>
    <row r="1463" spans="1:54" s="325" customFormat="1" ht="13.8">
      <c r="A1463" s="329"/>
      <c r="B1463" s="329" t="s">
        <v>464</v>
      </c>
      <c r="C1463" s="370">
        <f t="shared" ref="C1463:AF1463" si="3278">C293*100/C$5</f>
        <v>7.8152661076520538E-2</v>
      </c>
      <c r="D1463" s="370">
        <f t="shared" si="3278"/>
        <v>8.2349487263594992E-2</v>
      </c>
      <c r="E1463" s="370">
        <f t="shared" si="3278"/>
        <v>7.6791080151016253E-2</v>
      </c>
      <c r="F1463" s="370">
        <f t="shared" si="3278"/>
        <v>8.0821184828172007E-2</v>
      </c>
      <c r="G1463" s="370">
        <f t="shared" si="3278"/>
        <v>8.1014234618850392E-2</v>
      </c>
      <c r="H1463" s="370">
        <f t="shared" si="3278"/>
        <v>8.0507158869030218E-2</v>
      </c>
      <c r="I1463" s="370">
        <f t="shared" si="3278"/>
        <v>8.5373098881225185E-2</v>
      </c>
      <c r="J1463" s="370">
        <f t="shared" si="3278"/>
        <v>0.10055478375615337</v>
      </c>
      <c r="K1463" s="370">
        <f t="shared" si="3278"/>
        <v>0.10456389010629419</v>
      </c>
      <c r="L1463" s="370">
        <f t="shared" si="3278"/>
        <v>9.6173860667103442E-2</v>
      </c>
      <c r="M1463" s="370">
        <f t="shared" si="3278"/>
        <v>0.1150881647671092</v>
      </c>
      <c r="N1463" s="370">
        <f t="shared" si="3278"/>
        <v>0.11939988117778852</v>
      </c>
      <c r="O1463" s="370">
        <f t="shared" si="3278"/>
        <v>0.10018150579142784</v>
      </c>
      <c r="P1463" s="370">
        <f t="shared" si="3278"/>
        <v>9.8489242292591539E-2</v>
      </c>
      <c r="Q1463" s="370">
        <f t="shared" si="3278"/>
        <v>8.3713158017183653E-2</v>
      </c>
      <c r="R1463" s="370">
        <f t="shared" si="3278"/>
        <v>7.8835462731970729E-2</v>
      </c>
      <c r="S1463" s="370">
        <f t="shared" si="3278"/>
        <v>8.4220757740357449E-2</v>
      </c>
      <c r="T1463" s="370">
        <f t="shared" si="3278"/>
        <v>8.4819476968328214E-2</v>
      </c>
      <c r="U1463" s="370">
        <f t="shared" si="3278"/>
        <v>9.2505702291937317E-2</v>
      </c>
      <c r="V1463" s="370">
        <f t="shared" si="3278"/>
        <v>0.12721854944796313</v>
      </c>
      <c r="W1463" s="370">
        <f t="shared" si="3278"/>
        <v>0.11534084809447129</v>
      </c>
      <c r="X1463" s="370">
        <f t="shared" si="3278"/>
        <v>0.12028293789834933</v>
      </c>
      <c r="Y1463" s="370">
        <f t="shared" si="3278"/>
        <v>0.11894483513488291</v>
      </c>
      <c r="Z1463" s="370">
        <f t="shared" si="3278"/>
        <v>0.1177305227624709</v>
      </c>
      <c r="AA1463" s="370">
        <f t="shared" si="3278"/>
        <v>9.970766712648936E-2</v>
      </c>
      <c r="AB1463" s="370">
        <f t="shared" si="3278"/>
        <v>0.12032454402002576</v>
      </c>
      <c r="AC1463" s="370">
        <f t="shared" si="3278"/>
        <v>9.6504739450697957E-2</v>
      </c>
      <c r="AD1463" s="370">
        <f t="shared" si="3278"/>
        <v>8.5740318321960107E-2</v>
      </c>
      <c r="AE1463" s="370">
        <f t="shared" si="3278"/>
        <v>9.3939798898661303E-2</v>
      </c>
      <c r="AF1463" s="370">
        <f t="shared" si="3278"/>
        <v>9.5230989467608343E-2</v>
      </c>
      <c r="AG1463" s="370">
        <f t="shared" ref="AG1463:AH1463" si="3279">AG293*100/AG$5</f>
        <v>9.3272302665087695E-2</v>
      </c>
      <c r="AH1463" s="370">
        <f t="shared" si="3279"/>
        <v>0.1299201607079635</v>
      </c>
      <c r="AI1463" s="370">
        <f t="shared" ref="AI1463:AJ1463" si="3280">AI293*100/AI$5</f>
        <v>0.10550495999570721</v>
      </c>
      <c r="AJ1463" s="370">
        <f t="shared" si="3280"/>
        <v>0.12751780116084424</v>
      </c>
      <c r="AK1463" s="370">
        <f t="shared" ref="AK1463:AL1463" si="3281">AK293*100/AK$5</f>
        <v>0.13659120570869401</v>
      </c>
      <c r="AL1463" s="370">
        <f t="shared" si="3281"/>
        <v>0.11884110441051485</v>
      </c>
      <c r="AM1463" s="370">
        <f t="shared" ref="AM1463:AN1463" si="3282">AM293*100/AM$5</f>
        <v>0.11697637218217309</v>
      </c>
      <c r="AN1463" s="370">
        <f t="shared" si="3282"/>
        <v>0.12631439665579267</v>
      </c>
      <c r="AO1463" s="370">
        <f t="shared" ref="AO1463:AT1463" si="3283">AO293*100/AO$5</f>
        <v>8.9378454821042119E-2</v>
      </c>
      <c r="AP1463" s="370">
        <f t="shared" si="3283"/>
        <v>7.3828546968445791E-2</v>
      </c>
      <c r="AQ1463" s="370">
        <f t="shared" si="3283"/>
        <v>8.0130908600155204E-2</v>
      </c>
      <c r="AR1463" s="370">
        <f t="shared" si="3283"/>
        <v>0.10464299014152882</v>
      </c>
      <c r="AS1463" s="370">
        <f t="shared" si="3283"/>
        <v>0.12159121712242141</v>
      </c>
      <c r="AT1463" s="370">
        <f t="shared" si="3283"/>
        <v>0.12821656447603388</v>
      </c>
      <c r="AU1463" s="370">
        <f t="shared" ref="AU1463:AV1463" si="3284">AU293*100/AU$5</f>
        <v>0.11846892884624127</v>
      </c>
      <c r="AV1463" s="370">
        <f t="shared" si="3284"/>
        <v>0.10343184250596331</v>
      </c>
      <c r="AW1463" s="370">
        <f t="shared" ref="AW1463:AX1463" si="3285">AW293*100/AW$5</f>
        <v>0.11321575157229367</v>
      </c>
      <c r="AX1463" s="370">
        <f t="shared" si="3285"/>
        <v>0.12691074786495549</v>
      </c>
      <c r="AY1463" s="370">
        <f t="shared" ref="AY1463:BA1463" si="3286">AY293*100/AY$5</f>
        <v>0.11385893477239252</v>
      </c>
      <c r="AZ1463" s="370">
        <f t="shared" si="3286"/>
        <v>0.12174153921090784</v>
      </c>
      <c r="BA1463" s="370">
        <f t="shared" si="3286"/>
        <v>9.3800394008412169E-2</v>
      </c>
      <c r="BB1463" s="667"/>
    </row>
    <row r="1464" spans="1:54" s="325" customFormat="1" ht="13.8">
      <c r="A1464" s="327"/>
      <c r="B1464" s="327" t="s">
        <v>465</v>
      </c>
      <c r="C1464" s="370">
        <f t="shared" ref="C1464:AF1464" si="3287">C294*100/C$5</f>
        <v>2.1589132894066443E-4</v>
      </c>
      <c r="D1464" s="370">
        <f t="shared" si="3287"/>
        <v>4.3047301235543645E-4</v>
      </c>
      <c r="E1464" s="370">
        <f t="shared" si="3287"/>
        <v>2.9836262321910148E-4</v>
      </c>
      <c r="F1464" s="370">
        <f t="shared" si="3287"/>
        <v>7.9981380334658088E-5</v>
      </c>
      <c r="G1464" s="370">
        <f t="shared" si="3287"/>
        <v>7.395183443071693E-5</v>
      </c>
      <c r="H1464" s="370">
        <f t="shared" si="3287"/>
        <v>1.4492737870212461E-4</v>
      </c>
      <c r="I1464" s="370">
        <f t="shared" si="3287"/>
        <v>7.3756456916825207E-5</v>
      </c>
      <c r="J1464" s="370">
        <f t="shared" si="3287"/>
        <v>1.1306486385349128E-3</v>
      </c>
      <c r="K1464" s="370">
        <f t="shared" si="3287"/>
        <v>1.0593714945102977E-3</v>
      </c>
      <c r="L1464" s="370">
        <f t="shared" si="3287"/>
        <v>2.2576023630775457E-4</v>
      </c>
      <c r="M1464" s="370">
        <f t="shared" si="3287"/>
        <v>1.7018582590330381E-4</v>
      </c>
      <c r="N1464" s="370">
        <f t="shared" si="3287"/>
        <v>7.9985033911432577E-4</v>
      </c>
      <c r="O1464" s="370">
        <f t="shared" si="3287"/>
        <v>2.09973329349224E-3</v>
      </c>
      <c r="P1464" s="370">
        <f t="shared" si="3287"/>
        <v>3.0184969178990404E-4</v>
      </c>
      <c r="Q1464" s="370">
        <f t="shared" si="3287"/>
        <v>3.2368548290839501E-4</v>
      </c>
      <c r="R1464" s="370">
        <f t="shared" si="3287"/>
        <v>5.6559658692914984E-4</v>
      </c>
      <c r="S1464" s="370">
        <f t="shared" si="3287"/>
        <v>1.1552916013766455E-4</v>
      </c>
      <c r="T1464" s="370">
        <f t="shared" si="3287"/>
        <v>8.1635685243819261E-5</v>
      </c>
      <c r="U1464" s="370">
        <f t="shared" si="3287"/>
        <v>8.7663346034778141E-4</v>
      </c>
      <c r="V1464" s="370">
        <f t="shared" si="3287"/>
        <v>2.1013965881724994E-4</v>
      </c>
      <c r="W1464" s="370">
        <f t="shared" si="3287"/>
        <v>4.7235641438539991E-4</v>
      </c>
      <c r="X1464" s="370">
        <f t="shared" si="3287"/>
        <v>3.3090216753328564E-4</v>
      </c>
      <c r="Y1464" s="370">
        <f t="shared" si="3287"/>
        <v>1.1714855725694312E-4</v>
      </c>
      <c r="Z1464" s="370">
        <f t="shared" si="3287"/>
        <v>5.5642625960994514E-4</v>
      </c>
      <c r="AA1464" s="370">
        <f t="shared" si="3287"/>
        <v>4.7650020132133507E-4</v>
      </c>
      <c r="AB1464" s="370">
        <f t="shared" si="3287"/>
        <v>1.093477156421066E-3</v>
      </c>
      <c r="AC1464" s="370">
        <f t="shared" si="3287"/>
        <v>1.5422251610179458E-4</v>
      </c>
      <c r="AD1464" s="370">
        <f t="shared" si="3287"/>
        <v>2.8072134155927077E-4</v>
      </c>
      <c r="AE1464" s="370">
        <f t="shared" si="3287"/>
        <v>3.5478732273938385E-4</v>
      </c>
      <c r="AF1464" s="370">
        <f t="shared" si="3287"/>
        <v>3.689534675886677E-4</v>
      </c>
      <c r="AG1464" s="370">
        <f t="shared" ref="AG1464:AH1464" si="3288">AG294*100/AG$5</f>
        <v>2.2322848663363629E-4</v>
      </c>
      <c r="AH1464" s="370">
        <f t="shared" si="3288"/>
        <v>6.6285796279573212E-4</v>
      </c>
      <c r="AI1464" s="370">
        <f t="shared" ref="AI1464:AJ1464" si="3289">AI294*100/AI$5</f>
        <v>1.1836756917992581E-4</v>
      </c>
      <c r="AJ1464" s="370">
        <f t="shared" si="3289"/>
        <v>2.8817582183241635E-4</v>
      </c>
      <c r="AK1464" s="370">
        <f t="shared" ref="AK1464:AL1464" si="3290">AK294*100/AK$5</f>
        <v>7.7940773585560071E-4</v>
      </c>
      <c r="AL1464" s="370">
        <f t="shared" si="3290"/>
        <v>2.0293904441686278E-4</v>
      </c>
      <c r="AM1464" s="370">
        <f t="shared" ref="AM1464:AN1464" si="3291">AM294*100/AM$5</f>
        <v>4.0797086049584782E-4</v>
      </c>
      <c r="AN1464" s="370">
        <f t="shared" si="3291"/>
        <v>3.6754916582674876E-4</v>
      </c>
      <c r="AO1464" s="370">
        <f t="shared" ref="AO1464:AT1464" si="3292">AO294*100/AO$5</f>
        <v>3.5257773104947581E-4</v>
      </c>
      <c r="AP1464" s="370">
        <f t="shared" si="3292"/>
        <v>2.0914602540636202E-4</v>
      </c>
      <c r="AQ1464" s="370">
        <f t="shared" si="3292"/>
        <v>9.1096190829650123E-4</v>
      </c>
      <c r="AR1464" s="370">
        <f t="shared" si="3292"/>
        <v>4.7415785006618152E-4</v>
      </c>
      <c r="AS1464" s="370">
        <f t="shared" si="3292"/>
        <v>3.1848689001798389E-4</v>
      </c>
      <c r="AT1464" s="370">
        <f t="shared" si="3292"/>
        <v>7.7421396244389058E-4</v>
      </c>
      <c r="AU1464" s="370">
        <f t="shared" ref="AU1464:AV1464" si="3293">AU294*100/AU$5</f>
        <v>1.3470031705087126E-4</v>
      </c>
      <c r="AV1464" s="370">
        <f t="shared" si="3293"/>
        <v>1.2394468844333529E-4</v>
      </c>
      <c r="AW1464" s="370">
        <f t="shared" ref="AW1464:AX1464" si="3294">AW294*100/AW$5</f>
        <v>7.9542682603485034E-4</v>
      </c>
      <c r="AX1464" s="370">
        <f t="shared" si="3294"/>
        <v>2.7322012457471579E-4</v>
      </c>
      <c r="AY1464" s="370">
        <f t="shared" ref="AY1464:BA1464" si="3295">AY294*100/AY$5</f>
        <v>3.7274393151375039E-4</v>
      </c>
      <c r="AZ1464" s="370">
        <f t="shared" si="3295"/>
        <v>6.1970750425506668E-4</v>
      </c>
      <c r="BA1464" s="370">
        <f t="shared" si="3295"/>
        <v>5.7147844591112372E-4</v>
      </c>
      <c r="BB1464" s="667"/>
    </row>
    <row r="1465" spans="1:54" s="325" customFormat="1" ht="13.8">
      <c r="A1465" s="329"/>
      <c r="B1465" s="329" t="s">
        <v>466</v>
      </c>
      <c r="C1465" s="370">
        <f t="shared" ref="C1465:AF1465" si="3296">C295*100/C$5</f>
        <v>4.3178265788132884E-3</v>
      </c>
      <c r="D1465" s="370">
        <f t="shared" si="3296"/>
        <v>3.2285475926657732E-3</v>
      </c>
      <c r="E1465" s="370">
        <f t="shared" si="3296"/>
        <v>2.1258336904360978E-3</v>
      </c>
      <c r="F1465" s="370">
        <f t="shared" si="3296"/>
        <v>2.9593110723823493E-3</v>
      </c>
      <c r="G1465" s="370">
        <f t="shared" si="3296"/>
        <v>2.3294827845675831E-3</v>
      </c>
      <c r="H1465" s="370">
        <f t="shared" si="3296"/>
        <v>3.0072431080690855E-3</v>
      </c>
      <c r="I1465" s="370">
        <f t="shared" si="3296"/>
        <v>3.3190405612571346E-3</v>
      </c>
      <c r="J1465" s="370">
        <f t="shared" si="3296"/>
        <v>4.3037593337780554E-3</v>
      </c>
      <c r="K1465" s="370">
        <f t="shared" si="3296"/>
        <v>3.0996425209745744E-3</v>
      </c>
      <c r="L1465" s="370">
        <f t="shared" si="3296"/>
        <v>3.070339213785462E-3</v>
      </c>
      <c r="M1465" s="370">
        <f t="shared" si="3296"/>
        <v>4.5099243864375506E-3</v>
      </c>
      <c r="N1465" s="370">
        <f t="shared" si="3296"/>
        <v>3.9548155656208327E-3</v>
      </c>
      <c r="O1465" s="370">
        <f t="shared" si="3296"/>
        <v>3.9975691549179191E-3</v>
      </c>
      <c r="P1465" s="370">
        <f t="shared" si="3296"/>
        <v>1.9404623043636686E-3</v>
      </c>
      <c r="Q1465" s="370">
        <f t="shared" si="3296"/>
        <v>3.5605403119923452E-3</v>
      </c>
      <c r="R1465" s="370">
        <f t="shared" si="3296"/>
        <v>1.7838046203150111E-3</v>
      </c>
      <c r="S1465" s="370">
        <f t="shared" si="3296"/>
        <v>2.5031318029827315E-3</v>
      </c>
      <c r="T1465" s="370">
        <f t="shared" si="3296"/>
        <v>2.8164311409117643E-3</v>
      </c>
      <c r="U1465" s="370">
        <f t="shared" si="3296"/>
        <v>2.4629225790723385E-3</v>
      </c>
      <c r="V1465" s="370">
        <f t="shared" si="3296"/>
        <v>3.5303462681297989E-3</v>
      </c>
      <c r="W1465" s="370">
        <f t="shared" si="3296"/>
        <v>3.9935587761674718E-3</v>
      </c>
      <c r="X1465" s="370">
        <f t="shared" si="3296"/>
        <v>3.8467376975744455E-3</v>
      </c>
      <c r="Y1465" s="370">
        <f t="shared" si="3296"/>
        <v>4.1782985421643043E-3</v>
      </c>
      <c r="Z1465" s="370">
        <f t="shared" si="3296"/>
        <v>4.497778931847057E-3</v>
      </c>
      <c r="AA1465" s="370">
        <f t="shared" si="3296"/>
        <v>4.0502517112313485E-3</v>
      </c>
      <c r="AB1465" s="370">
        <f t="shared" si="3296"/>
        <v>4.8365335764777913E-3</v>
      </c>
      <c r="AC1465" s="370">
        <f t="shared" si="3296"/>
        <v>3.4314509832649295E-3</v>
      </c>
      <c r="AD1465" s="370">
        <f t="shared" si="3296"/>
        <v>4.3712323185657875E-3</v>
      </c>
      <c r="AE1465" s="370">
        <f t="shared" si="3296"/>
        <v>3.1536650910167453E-3</v>
      </c>
      <c r="AF1465" s="370">
        <f t="shared" si="3296"/>
        <v>4.5914209299923103E-3</v>
      </c>
      <c r="AG1465" s="370">
        <f t="shared" ref="AG1465:AH1465" si="3297">AG295*100/AG$5</f>
        <v>3.385632047276817E-3</v>
      </c>
      <c r="AH1465" s="370">
        <f t="shared" si="3297"/>
        <v>6.7065629176979958E-3</v>
      </c>
      <c r="AI1465" s="370">
        <f t="shared" ref="AI1465:AJ1465" si="3298">AI295*100/AI$5</f>
        <v>3.9455856393308605E-3</v>
      </c>
      <c r="AJ1465" s="370">
        <f t="shared" si="3298"/>
        <v>4.6828571047767657E-3</v>
      </c>
      <c r="AK1465" s="370">
        <f t="shared" ref="AK1465:AL1465" si="3299">AK295*100/AK$5</f>
        <v>1.071685636801451E-2</v>
      </c>
      <c r="AL1465" s="370">
        <f t="shared" si="3299"/>
        <v>6.0069957147391388E-3</v>
      </c>
      <c r="AM1465" s="370">
        <f t="shared" ref="AM1465:AN1465" si="3300">AM295*100/AM$5</f>
        <v>4.9698268460403273E-3</v>
      </c>
      <c r="AN1465" s="370">
        <f t="shared" si="3300"/>
        <v>3.8388468430793758E-3</v>
      </c>
      <c r="AO1465" s="370">
        <f t="shared" ref="AO1465:AT1465" si="3301">AO295*100/AO$5</f>
        <v>3.6315506298096011E-3</v>
      </c>
      <c r="AP1465" s="370">
        <f t="shared" si="3301"/>
        <v>2.2308909376678615E-3</v>
      </c>
      <c r="AQ1465" s="370">
        <f t="shared" si="3301"/>
        <v>3.0702790242585782E-3</v>
      </c>
      <c r="AR1465" s="370">
        <f t="shared" si="3301"/>
        <v>4.3403680121442767E-3</v>
      </c>
      <c r="AS1465" s="370">
        <f t="shared" si="3301"/>
        <v>2.2647956623501079E-3</v>
      </c>
      <c r="AT1465" s="370">
        <f t="shared" si="3301"/>
        <v>4.2076845784994052E-3</v>
      </c>
      <c r="AU1465" s="370">
        <f t="shared" ref="AU1465:AV1465" si="3302">AU295*100/AU$5</f>
        <v>2.761356499542861E-3</v>
      </c>
      <c r="AV1465" s="370">
        <f t="shared" si="3302"/>
        <v>3.8422853417433935E-3</v>
      </c>
      <c r="AW1465" s="370">
        <f t="shared" ref="AW1465:AX1465" si="3303">AW295*100/AW$5</f>
        <v>6.263986255024446E-3</v>
      </c>
      <c r="AX1465" s="370">
        <f t="shared" si="3303"/>
        <v>7.2403333012299688E-3</v>
      </c>
      <c r="AY1465" s="370">
        <f t="shared" ref="AY1465:BA1465" si="3304">AY295*100/AY$5</f>
        <v>4.9030163299116402E-3</v>
      </c>
      <c r="AZ1465" s="370">
        <f t="shared" si="3304"/>
        <v>8.7998465604219468E-3</v>
      </c>
      <c r="BA1465" s="370">
        <f t="shared" si="3304"/>
        <v>4.8835430832405114E-3</v>
      </c>
      <c r="BB1465" s="667"/>
    </row>
    <row r="1466" spans="1:54" s="325" customFormat="1" ht="13.8">
      <c r="A1466" s="327"/>
      <c r="B1466" s="327" t="s">
        <v>467</v>
      </c>
      <c r="C1466" s="370">
        <f t="shared" ref="C1466:AF1466" si="3305">C296*100/C$5</f>
        <v>7.3618943168766576E-2</v>
      </c>
      <c r="D1466" s="370">
        <f t="shared" si="3305"/>
        <v>7.8690466658573779E-2</v>
      </c>
      <c r="E1466" s="370">
        <f t="shared" si="3305"/>
        <v>7.436688383736105E-2</v>
      </c>
      <c r="F1466" s="370">
        <f t="shared" si="3305"/>
        <v>7.7781892375454992E-2</v>
      </c>
      <c r="G1466" s="370">
        <f t="shared" si="3305"/>
        <v>7.8610799999852099E-2</v>
      </c>
      <c r="H1466" s="370">
        <f t="shared" si="3305"/>
        <v>7.7391220226934537E-2</v>
      </c>
      <c r="I1466" s="370">
        <f t="shared" si="3305"/>
        <v>8.1980301863051219E-2</v>
      </c>
      <c r="J1466" s="370">
        <f t="shared" si="3305"/>
        <v>9.5156848320567339E-2</v>
      </c>
      <c r="K1466" s="370">
        <f t="shared" si="3305"/>
        <v>0.10040487609080932</v>
      </c>
      <c r="L1466" s="370">
        <f t="shared" si="3305"/>
        <v>9.2877761217010218E-2</v>
      </c>
      <c r="M1466" s="370">
        <f t="shared" si="3305"/>
        <v>0.11040805455476835</v>
      </c>
      <c r="N1466" s="370">
        <f t="shared" si="3305"/>
        <v>0.11468965140300415</v>
      </c>
      <c r="O1466" s="370">
        <f t="shared" si="3305"/>
        <v>9.4084203343017689E-2</v>
      </c>
      <c r="P1466" s="370">
        <f t="shared" si="3305"/>
        <v>9.6290051680979385E-2</v>
      </c>
      <c r="Q1466" s="370">
        <f t="shared" si="3305"/>
        <v>7.982893222228292E-2</v>
      </c>
      <c r="R1466" s="370">
        <f t="shared" si="3305"/>
        <v>7.6486061524726562E-2</v>
      </c>
      <c r="S1466" s="370">
        <f t="shared" si="3305"/>
        <v>8.1602096777237051E-2</v>
      </c>
      <c r="T1466" s="370">
        <f t="shared" si="3305"/>
        <v>8.1921410142172621E-2</v>
      </c>
      <c r="U1466" s="370">
        <f t="shared" si="3305"/>
        <v>8.9124401802024439E-2</v>
      </c>
      <c r="V1466" s="370">
        <f t="shared" si="3305"/>
        <v>0.12343603558925262</v>
      </c>
      <c r="W1466" s="370">
        <f t="shared" si="3305"/>
        <v>0.11083199141170155</v>
      </c>
      <c r="X1466" s="370">
        <f t="shared" si="3305"/>
        <v>0.1161052980332416</v>
      </c>
      <c r="Y1466" s="370">
        <f t="shared" si="3305"/>
        <v>0.11464938803546165</v>
      </c>
      <c r="Z1466" s="370">
        <f t="shared" si="3305"/>
        <v>0.1126299487160464</v>
      </c>
      <c r="AA1466" s="370">
        <f t="shared" si="3305"/>
        <v>9.52206235640468E-2</v>
      </c>
      <c r="AB1466" s="370">
        <f t="shared" si="3305"/>
        <v>0.11435247647341841</v>
      </c>
      <c r="AC1466" s="370">
        <f t="shared" si="3305"/>
        <v>9.2919065951331231E-2</v>
      </c>
      <c r="AD1466" s="370">
        <f t="shared" si="3305"/>
        <v>8.1088364661835055E-2</v>
      </c>
      <c r="AE1466" s="370">
        <f t="shared" si="3305"/>
        <v>9.0470767298542878E-2</v>
      </c>
      <c r="AF1466" s="370">
        <f t="shared" si="3305"/>
        <v>9.0270615070027371E-2</v>
      </c>
      <c r="AG1466" s="370">
        <f t="shared" ref="AG1466:AH1466" si="3306">AG296*100/AG$5</f>
        <v>8.9663442131177246E-2</v>
      </c>
      <c r="AH1466" s="370">
        <f t="shared" si="3306"/>
        <v>0.12255073982746977</v>
      </c>
      <c r="AI1466" s="370">
        <f t="shared" ref="AI1466:AJ1466" si="3307">AI296*100/AI$5</f>
        <v>0.10144100678719642</v>
      </c>
      <c r="AJ1466" s="370">
        <f t="shared" si="3307"/>
        <v>0.12251074625650601</v>
      </c>
      <c r="AK1466" s="370">
        <f t="shared" ref="AK1466:AL1466" si="3308">AK296*100/AK$5</f>
        <v>0.12505597121803116</v>
      </c>
      <c r="AL1466" s="370">
        <f t="shared" si="3308"/>
        <v>0.11267175746024222</v>
      </c>
      <c r="AM1466" s="370">
        <f t="shared" ref="AM1466:AN1466" si="3309">AM296*100/AM$5</f>
        <v>0.11159857447563691</v>
      </c>
      <c r="AN1466" s="370">
        <f t="shared" si="3309"/>
        <v>0.12210800064688652</v>
      </c>
      <c r="AO1466" s="370">
        <f t="shared" ref="AO1466:AT1466" si="3310">AO296*100/AO$5</f>
        <v>8.5359068687078099E-2</v>
      </c>
      <c r="AP1466" s="370">
        <f t="shared" si="3310"/>
        <v>7.1388510005371567E-2</v>
      </c>
      <c r="AQ1466" s="370">
        <f t="shared" si="3310"/>
        <v>7.6149667667600118E-2</v>
      </c>
      <c r="AR1466" s="370">
        <f t="shared" si="3310"/>
        <v>9.9828464279318366E-2</v>
      </c>
      <c r="AS1466" s="370">
        <f t="shared" si="3310"/>
        <v>0.11900793457005333</v>
      </c>
      <c r="AT1466" s="370">
        <f t="shared" si="3310"/>
        <v>0.12323466593509058</v>
      </c>
      <c r="AU1466" s="370">
        <f t="shared" ref="AU1466:AV1466" si="3311">AU296*100/AU$5</f>
        <v>0.11557287202964754</v>
      </c>
      <c r="AV1466" s="370">
        <f t="shared" si="3311"/>
        <v>9.9465612475776566E-2</v>
      </c>
      <c r="AW1466" s="370">
        <f t="shared" ref="AW1466:AX1466" si="3312">AW296*100/AW$5</f>
        <v>0.1061563384912344</v>
      </c>
      <c r="AX1466" s="370">
        <f t="shared" si="3312"/>
        <v>0.11943134695472266</v>
      </c>
      <c r="AY1466" s="370">
        <f t="shared" ref="AY1466:BA1466" si="3313">AY296*100/AY$5</f>
        <v>0.10861184712108359</v>
      </c>
      <c r="AZ1466" s="370">
        <f t="shared" si="3313"/>
        <v>0.11232198514623083</v>
      </c>
      <c r="BA1466" s="370">
        <f t="shared" si="3313"/>
        <v>8.8345372479260526E-2</v>
      </c>
      <c r="BB1466" s="667"/>
    </row>
    <row r="1467" spans="1:54" s="325" customFormat="1" ht="13.8">
      <c r="A1467" s="329"/>
      <c r="B1467" s="329" t="s">
        <v>468</v>
      </c>
      <c r="C1467" s="370">
        <f t="shared" ref="C1467:AF1467" si="3314">C297*100/C$5</f>
        <v>0.19684971372809784</v>
      </c>
      <c r="D1467" s="370">
        <f t="shared" si="3314"/>
        <v>0.16788447481862021</v>
      </c>
      <c r="E1467" s="370">
        <f t="shared" si="3314"/>
        <v>0.14675711529589555</v>
      </c>
      <c r="F1467" s="370">
        <f t="shared" si="3314"/>
        <v>0.15844311444295767</v>
      </c>
      <c r="G1467" s="370">
        <f t="shared" si="3314"/>
        <v>0.18558212850388414</v>
      </c>
      <c r="H1467" s="370">
        <f t="shared" si="3314"/>
        <v>0.2094562940692456</v>
      </c>
      <c r="I1467" s="370">
        <f t="shared" si="3314"/>
        <v>0.22621105336390293</v>
      </c>
      <c r="J1467" s="370">
        <f t="shared" si="3314"/>
        <v>0.23597731262325439</v>
      </c>
      <c r="K1467" s="370">
        <f t="shared" si="3314"/>
        <v>0.22749021945076686</v>
      </c>
      <c r="L1467" s="370">
        <f t="shared" si="3314"/>
        <v>0.23858341773003502</v>
      </c>
      <c r="M1467" s="370">
        <f t="shared" si="3314"/>
        <v>0.25846972309064264</v>
      </c>
      <c r="N1467" s="370">
        <f t="shared" si="3314"/>
        <v>0.25857384018368118</v>
      </c>
      <c r="O1467" s="370">
        <f t="shared" si="3314"/>
        <v>0.28782497915409017</v>
      </c>
      <c r="P1467" s="370">
        <f t="shared" si="3314"/>
        <v>0.271707843995455</v>
      </c>
      <c r="Q1467" s="370">
        <f t="shared" si="3314"/>
        <v>0.23964863940830294</v>
      </c>
      <c r="R1467" s="370">
        <f t="shared" si="3314"/>
        <v>0.2498196617036291</v>
      </c>
      <c r="S1467" s="370">
        <f t="shared" si="3314"/>
        <v>0.27349603176589787</v>
      </c>
      <c r="T1467" s="370">
        <f t="shared" si="3314"/>
        <v>0.27690824434703493</v>
      </c>
      <c r="U1467" s="370">
        <f t="shared" si="3314"/>
        <v>0.2548498702582479</v>
      </c>
      <c r="V1467" s="370">
        <f t="shared" si="3314"/>
        <v>0.26393541147446592</v>
      </c>
      <c r="W1467" s="370">
        <f t="shared" si="3314"/>
        <v>0.24446591519055288</v>
      </c>
      <c r="X1467" s="370">
        <f t="shared" si="3314"/>
        <v>0.23092835016729171</v>
      </c>
      <c r="Y1467" s="370">
        <f t="shared" si="3314"/>
        <v>0.2674501562176011</v>
      </c>
      <c r="Z1467" s="370">
        <f t="shared" si="3314"/>
        <v>0.28048520369837987</v>
      </c>
      <c r="AA1467" s="370">
        <f t="shared" si="3314"/>
        <v>0.31985076013694619</v>
      </c>
      <c r="AB1467" s="370">
        <f t="shared" si="3314"/>
        <v>0.27749085684869979</v>
      </c>
      <c r="AC1467" s="370">
        <f t="shared" si="3314"/>
        <v>0.21629707883276689</v>
      </c>
      <c r="AD1467" s="370">
        <f t="shared" si="3314"/>
        <v>0.24767642935286513</v>
      </c>
      <c r="AE1467" s="370">
        <f t="shared" si="3314"/>
        <v>0.25666891759512539</v>
      </c>
      <c r="AF1467" s="370">
        <f t="shared" si="3314"/>
        <v>0.26048114811759943</v>
      </c>
      <c r="AG1467" s="370">
        <f t="shared" ref="AG1467:AH1467" si="3315">AG297*100/AG$5</f>
        <v>0.24886255784873218</v>
      </c>
      <c r="AH1467" s="370">
        <f t="shared" si="3315"/>
        <v>0.28467799919833181</v>
      </c>
      <c r="AI1467" s="370">
        <f t="shared" ref="AI1467:AJ1467" si="3316">AI297*100/AI$5</f>
        <v>0.21104937584780772</v>
      </c>
      <c r="AJ1467" s="370">
        <f t="shared" si="3316"/>
        <v>0.24570591008986398</v>
      </c>
      <c r="AK1467" s="370">
        <f t="shared" ref="AK1467:AL1467" si="3317">AK297*100/AK$5</f>
        <v>0.30022785985157746</v>
      </c>
      <c r="AL1467" s="370">
        <f t="shared" si="3317"/>
        <v>0.26690543121705795</v>
      </c>
      <c r="AM1467" s="370">
        <f t="shared" ref="AM1467:AN1467" si="3318">AM297*100/AM$5</f>
        <v>0.33346054606528797</v>
      </c>
      <c r="AN1467" s="370">
        <f t="shared" si="3318"/>
        <v>0.28468724833091835</v>
      </c>
      <c r="AO1467" s="370">
        <f t="shared" ref="AO1467:AT1467" si="3319">AO297*100/AO$5</f>
        <v>0.23256027140023422</v>
      </c>
      <c r="AP1467" s="370">
        <f t="shared" si="3319"/>
        <v>0.2320823728592597</v>
      </c>
      <c r="AQ1467" s="370">
        <f t="shared" si="3319"/>
        <v>0.26438138938560679</v>
      </c>
      <c r="AR1467" s="370">
        <f t="shared" si="3319"/>
        <v>0.30419049765784262</v>
      </c>
      <c r="AS1467" s="370">
        <f t="shared" si="3319"/>
        <v>0.29888225256576578</v>
      </c>
      <c r="AT1467" s="370">
        <f t="shared" si="3319"/>
        <v>0.25650045190532372</v>
      </c>
      <c r="AU1467" s="370">
        <f t="shared" ref="AU1467:AV1467" si="3320">AU297*100/AU$5</f>
        <v>0.20794361444728252</v>
      </c>
      <c r="AV1467" s="370">
        <f t="shared" si="3320"/>
        <v>0.20711157438881325</v>
      </c>
      <c r="AW1467" s="370">
        <f t="shared" ref="AW1467:AX1467" si="3321">AW297*100/AW$5</f>
        <v>0.22503950619902643</v>
      </c>
      <c r="AX1467" s="370">
        <f t="shared" si="3321"/>
        <v>0.26912182270609508</v>
      </c>
      <c r="AY1467" s="370">
        <f t="shared" ref="AY1467:BA1467" si="3322">AY297*100/AY$5</f>
        <v>0.26473420920511209</v>
      </c>
      <c r="AZ1467" s="370">
        <f t="shared" si="3322"/>
        <v>0.22569747304969526</v>
      </c>
      <c r="BA1467" s="370">
        <f t="shared" si="3322"/>
        <v>0.1848732772522485</v>
      </c>
      <c r="BB1467" s="667"/>
    </row>
    <row r="1468" spans="1:54" s="325" customFormat="1" ht="25.5" customHeight="1">
      <c r="A1468" s="327"/>
      <c r="B1468" s="327" t="s">
        <v>469</v>
      </c>
      <c r="C1468" s="370">
        <f t="shared" ref="C1468:AF1468" si="3323">C298*100/C$5</f>
        <v>6.4508329087470534E-2</v>
      </c>
      <c r="D1468" s="370">
        <f t="shared" si="3323"/>
        <v>4.8299071986279966E-2</v>
      </c>
      <c r="E1468" s="370">
        <f t="shared" si="3323"/>
        <v>3.3565795112148918E-2</v>
      </c>
      <c r="F1468" s="370">
        <f t="shared" si="3323"/>
        <v>3.3352235599552423E-2</v>
      </c>
      <c r="G1468" s="370">
        <f t="shared" si="3323"/>
        <v>4.5776185512613775E-2</v>
      </c>
      <c r="H1468" s="370">
        <f t="shared" si="3323"/>
        <v>4.9855018273530866E-2</v>
      </c>
      <c r="I1468" s="370">
        <f t="shared" si="3323"/>
        <v>4.8937409164313529E-2</v>
      </c>
      <c r="J1468" s="370">
        <f t="shared" si="3323"/>
        <v>6.7401247871371583E-2</v>
      </c>
      <c r="K1468" s="370">
        <f t="shared" si="3323"/>
        <v>5.1438371455666675E-2</v>
      </c>
      <c r="L1468" s="370">
        <f t="shared" si="3323"/>
        <v>5.7072187738600351E-2</v>
      </c>
      <c r="M1468" s="370">
        <f t="shared" si="3323"/>
        <v>6.8712527208458898E-2</v>
      </c>
      <c r="N1468" s="370">
        <f t="shared" si="3323"/>
        <v>6.1988401281360246E-2</v>
      </c>
      <c r="O1468" s="370">
        <f t="shared" si="3323"/>
        <v>8.4070090712516227E-2</v>
      </c>
      <c r="P1468" s="370">
        <f t="shared" si="3323"/>
        <v>8.5682191083791326E-2</v>
      </c>
      <c r="Q1468" s="370">
        <f t="shared" si="3323"/>
        <v>5.2437048231159994E-2</v>
      </c>
      <c r="R1468" s="370">
        <f t="shared" si="3323"/>
        <v>7.1656736820946906E-2</v>
      </c>
      <c r="S1468" s="370">
        <f t="shared" si="3323"/>
        <v>9.2731405870498745E-2</v>
      </c>
      <c r="T1468" s="370">
        <f t="shared" si="3323"/>
        <v>7.2165945755536226E-2</v>
      </c>
      <c r="U1468" s="370">
        <f t="shared" si="3323"/>
        <v>7.2844066109851363E-2</v>
      </c>
      <c r="V1468" s="370">
        <f t="shared" si="3323"/>
        <v>7.2203986769607084E-2</v>
      </c>
      <c r="W1468" s="370">
        <f t="shared" si="3323"/>
        <v>5.6596886741814276E-2</v>
      </c>
      <c r="X1468" s="370">
        <f t="shared" si="3323"/>
        <v>6.113417545177452E-2</v>
      </c>
      <c r="Y1468" s="370">
        <f t="shared" si="3323"/>
        <v>7.1460619926735303E-2</v>
      </c>
      <c r="Z1468" s="370">
        <f t="shared" si="3323"/>
        <v>5.9815822908069104E-2</v>
      </c>
      <c r="AA1468" s="370">
        <f t="shared" si="3323"/>
        <v>9.7563416220543361E-2</v>
      </c>
      <c r="AB1468" s="370">
        <f t="shared" si="3323"/>
        <v>7.1286299235911801E-2</v>
      </c>
      <c r="AC1468" s="370">
        <f t="shared" si="3323"/>
        <v>4.4377529008291387E-2</v>
      </c>
      <c r="AD1468" s="370">
        <f t="shared" si="3323"/>
        <v>5.1372005505346541E-2</v>
      </c>
      <c r="AE1468" s="370">
        <f t="shared" si="3323"/>
        <v>7.5096649979836255E-2</v>
      </c>
      <c r="AF1468" s="370">
        <f t="shared" si="3323"/>
        <v>6.7518484568726195E-2</v>
      </c>
      <c r="AG1468" s="370">
        <f t="shared" ref="AG1468:AH1468" si="3324">AG298*100/AG$5</f>
        <v>5.9713620174497703E-2</v>
      </c>
      <c r="AH1468" s="370">
        <f t="shared" si="3324"/>
        <v>6.924916128971885E-2</v>
      </c>
      <c r="AI1468" s="370">
        <f t="shared" ref="AI1468:AJ1468" si="3325">AI298*100/AI$5</f>
        <v>3.7877622137576263E-2</v>
      </c>
      <c r="AJ1468" s="370">
        <f t="shared" si="3325"/>
        <v>4.7188790825058183E-2</v>
      </c>
      <c r="AK1468" s="370">
        <f t="shared" ref="AK1468:AL1468" si="3326">AK298*100/AK$5</f>
        <v>6.2781293123168644E-2</v>
      </c>
      <c r="AL1468" s="370">
        <f t="shared" si="3326"/>
        <v>5.990760591185789E-2</v>
      </c>
      <c r="AM1468" s="370">
        <f t="shared" ref="AM1468:AN1468" si="3327">AM298*100/AM$5</f>
        <v>7.4250696610244304E-2</v>
      </c>
      <c r="AN1468" s="370">
        <f t="shared" si="3327"/>
        <v>5.6806765518334169E-2</v>
      </c>
      <c r="AO1468" s="370">
        <f t="shared" ref="AO1468:AT1468" si="3328">AO298*100/AO$5</f>
        <v>4.4671598523968584E-2</v>
      </c>
      <c r="AP1468" s="370">
        <f t="shared" si="3328"/>
        <v>5.3332236478622314E-2</v>
      </c>
      <c r="AQ1468" s="370">
        <f t="shared" si="3328"/>
        <v>7.0582678228010398E-2</v>
      </c>
      <c r="AR1468" s="370">
        <f t="shared" si="3328"/>
        <v>8.8631044281601623E-2</v>
      </c>
      <c r="AS1468" s="370">
        <f t="shared" si="3328"/>
        <v>7.5516780366486402E-2</v>
      </c>
      <c r="AT1468" s="370">
        <f t="shared" si="3328"/>
        <v>6.2644008004699145E-2</v>
      </c>
      <c r="AU1468" s="370">
        <f t="shared" ref="AU1468:AV1468" si="3329">AU298*100/AU$5</f>
        <v>4.2464274950287165E-2</v>
      </c>
      <c r="AV1468" s="370">
        <f t="shared" si="3329"/>
        <v>5.89047131826951E-2</v>
      </c>
      <c r="AW1468" s="370">
        <f t="shared" ref="AW1468:AX1468" si="3330">AW298*100/AW$5</f>
        <v>5.5878734528948232E-2</v>
      </c>
      <c r="AX1468" s="370">
        <f t="shared" si="3330"/>
        <v>6.5880202538078345E-2</v>
      </c>
      <c r="AY1468" s="370">
        <f t="shared" ref="AY1468:BA1468" si="3331">AY298*100/AY$5</f>
        <v>7.8333570838120467E-2</v>
      </c>
      <c r="AZ1468" s="370">
        <f t="shared" si="3331"/>
        <v>5.0289263970298655E-2</v>
      </c>
      <c r="BA1468" s="370">
        <f t="shared" si="3331"/>
        <v>3.3847109773736096E-2</v>
      </c>
      <c r="BB1468" s="667"/>
    </row>
    <row r="1469" spans="1:54" s="325" customFormat="1" ht="13.8">
      <c r="A1469" s="329"/>
      <c r="B1469" s="329" t="s">
        <v>470</v>
      </c>
      <c r="C1469" s="370">
        <f t="shared" ref="C1469:AF1469" si="3332">C299*100/C$5</f>
        <v>2.3877580980837487E-2</v>
      </c>
      <c r="D1469" s="370">
        <f t="shared" si="3332"/>
        <v>2.2126312835069432E-2</v>
      </c>
      <c r="E1469" s="370">
        <f t="shared" si="3332"/>
        <v>2.6367796826988095E-2</v>
      </c>
      <c r="F1469" s="370">
        <f t="shared" si="3332"/>
        <v>2.5993948608763879E-2</v>
      </c>
      <c r="G1469" s="370">
        <f t="shared" si="3332"/>
        <v>2.747310649101134E-2</v>
      </c>
      <c r="H1469" s="370">
        <f t="shared" si="3332"/>
        <v>3.1884023314467415E-2</v>
      </c>
      <c r="I1469" s="370">
        <f t="shared" si="3332"/>
        <v>2.8396235912977706E-2</v>
      </c>
      <c r="J1469" s="370">
        <f t="shared" si="3332"/>
        <v>3.1548744268796759E-2</v>
      </c>
      <c r="K1469" s="370">
        <f t="shared" si="3332"/>
        <v>2.9230806052228584E-2</v>
      </c>
      <c r="L1469" s="370">
        <f t="shared" si="3332"/>
        <v>3.2915842453670616E-2</v>
      </c>
      <c r="M1469" s="370">
        <f t="shared" si="3332"/>
        <v>3.1526924248587031E-2</v>
      </c>
      <c r="N1469" s="370">
        <f t="shared" si="3332"/>
        <v>3.1638524524966662E-2</v>
      </c>
      <c r="O1469" s="370">
        <f t="shared" si="3332"/>
        <v>4.5063506837256538E-2</v>
      </c>
      <c r="P1469" s="370">
        <f t="shared" si="3332"/>
        <v>4.3983812232243152E-2</v>
      </c>
      <c r="Q1469" s="370">
        <f t="shared" si="3332"/>
        <v>3.4674807356561817E-2</v>
      </c>
      <c r="R1469" s="370">
        <f t="shared" si="3332"/>
        <v>3.3718258066930087E-2</v>
      </c>
      <c r="S1469" s="370">
        <f t="shared" si="3332"/>
        <v>3.8625249206025843E-2</v>
      </c>
      <c r="T1469" s="370">
        <f t="shared" si="3332"/>
        <v>4.6899701172574165E-2</v>
      </c>
      <c r="U1469" s="370">
        <f t="shared" si="3332"/>
        <v>4.2704572854084778E-2</v>
      </c>
      <c r="V1469" s="370">
        <f t="shared" si="3332"/>
        <v>4.7449534960935034E-2</v>
      </c>
      <c r="W1469" s="370">
        <f t="shared" si="3332"/>
        <v>4.0021470746108428E-2</v>
      </c>
      <c r="X1469" s="370">
        <f t="shared" si="3332"/>
        <v>3.5158355300411601E-2</v>
      </c>
      <c r="Y1469" s="370">
        <f t="shared" si="3332"/>
        <v>3.9322865719247237E-2</v>
      </c>
      <c r="Z1469" s="370">
        <f t="shared" si="3332"/>
        <v>5.1144847029147462E-2</v>
      </c>
      <c r="AA1469" s="370">
        <f t="shared" si="3332"/>
        <v>5.0985521541382854E-2</v>
      </c>
      <c r="AB1469" s="370">
        <f t="shared" si="3332"/>
        <v>4.9248528852656473E-2</v>
      </c>
      <c r="AC1469" s="370">
        <f t="shared" si="3332"/>
        <v>4.0984633654051909E-2</v>
      </c>
      <c r="AD1469" s="370">
        <f t="shared" si="3332"/>
        <v>4.2549334770626605E-2</v>
      </c>
      <c r="AE1469" s="370">
        <f t="shared" si="3332"/>
        <v>3.7292089701273019E-2</v>
      </c>
      <c r="AF1469" s="370">
        <f t="shared" si="3332"/>
        <v>4.8619868062239988E-2</v>
      </c>
      <c r="AG1469" s="370">
        <f t="shared" ref="AG1469:AH1469" si="3333">AG299*100/AG$5</f>
        <v>4.5278178038855893E-2</v>
      </c>
      <c r="AH1469" s="370">
        <f t="shared" si="3333"/>
        <v>5.3106620313399244E-2</v>
      </c>
      <c r="AI1469" s="370">
        <f t="shared" ref="AI1469:AJ1469" si="3334">AI299*100/AI$5</f>
        <v>3.9968782526421623E-2</v>
      </c>
      <c r="AJ1469" s="370">
        <f t="shared" si="3334"/>
        <v>4.0056439234705879E-2</v>
      </c>
      <c r="AK1469" s="370">
        <f t="shared" ref="AK1469:AL1469" si="3335">AK299*100/AK$5</f>
        <v>4.5361530226795961E-2</v>
      </c>
      <c r="AL1469" s="370">
        <f t="shared" si="3335"/>
        <v>5.0207119588731849E-2</v>
      </c>
      <c r="AM1469" s="370">
        <f t="shared" ref="AM1469:AN1469" si="3336">AM299*100/AM$5</f>
        <v>5.7115920469418692E-2</v>
      </c>
      <c r="AN1469" s="370">
        <f t="shared" si="3336"/>
        <v>5.4152243765140981E-2</v>
      </c>
      <c r="AO1469" s="370">
        <f t="shared" ref="AO1469:AT1469" si="3337">AO299*100/AO$5</f>
        <v>3.7479012810559278E-2</v>
      </c>
      <c r="AP1469" s="370">
        <f t="shared" si="3337"/>
        <v>4.1097193992350137E-2</v>
      </c>
      <c r="AQ1469" s="370">
        <f t="shared" si="3337"/>
        <v>4.0251020614730591E-2</v>
      </c>
      <c r="AR1469" s="370">
        <f t="shared" si="3337"/>
        <v>4.7488732368166794E-2</v>
      </c>
      <c r="AS1469" s="370">
        <f t="shared" si="3337"/>
        <v>5.081635267398054E-2</v>
      </c>
      <c r="AT1469" s="370">
        <f t="shared" si="3337"/>
        <v>4.4567795055465702E-2</v>
      </c>
      <c r="AU1469" s="370">
        <f t="shared" ref="AU1469:AV1469" si="3338">AU299*100/AU$5</f>
        <v>3.2799527201887155E-2</v>
      </c>
      <c r="AV1469" s="370">
        <f t="shared" si="3338"/>
        <v>3.3960844633473868E-2</v>
      </c>
      <c r="AW1469" s="370">
        <f t="shared" ref="AW1469:AX1469" si="3339">AW299*100/AW$5</f>
        <v>3.489935199227906E-2</v>
      </c>
      <c r="AX1469" s="370">
        <f t="shared" si="3339"/>
        <v>3.8763105174037804E-2</v>
      </c>
      <c r="AY1469" s="370">
        <f t="shared" ref="AY1469:BA1469" si="3340">AY299*100/AY$5</f>
        <v>3.5869435255669366E-2</v>
      </c>
      <c r="AZ1469" s="370">
        <f t="shared" si="3340"/>
        <v>3.8112011511686597E-2</v>
      </c>
      <c r="BA1469" s="370">
        <f t="shared" si="3340"/>
        <v>3.0236405047297635E-2</v>
      </c>
      <c r="BB1469" s="667"/>
    </row>
    <row r="1470" spans="1:54" s="325" customFormat="1" ht="13.8">
      <c r="A1470" s="327"/>
      <c r="B1470" s="327" t="s">
        <v>471</v>
      </c>
      <c r="C1470" s="370">
        <f t="shared" ref="C1470:AF1470" si="3341">C300*100/C$5</f>
        <v>5.5052288879869432E-2</v>
      </c>
      <c r="D1470" s="370">
        <f t="shared" si="3341"/>
        <v>3.9474375232993519E-2</v>
      </c>
      <c r="E1470" s="370">
        <f t="shared" si="3341"/>
        <v>3.744450921399723E-2</v>
      </c>
      <c r="F1470" s="370">
        <f t="shared" si="3341"/>
        <v>4.7588921299121567E-2</v>
      </c>
      <c r="G1470" s="370">
        <f t="shared" si="3341"/>
        <v>5.169233226707113E-2</v>
      </c>
      <c r="H1470" s="370">
        <f t="shared" si="3341"/>
        <v>6.1485440414376362E-2</v>
      </c>
      <c r="I1470" s="370">
        <f t="shared" si="3341"/>
        <v>6.3430552948469679E-2</v>
      </c>
      <c r="J1470" s="370">
        <f t="shared" si="3341"/>
        <v>6.007026798925811E-2</v>
      </c>
      <c r="K1470" s="370">
        <f t="shared" si="3341"/>
        <v>6.8231371442718805E-2</v>
      </c>
      <c r="L1470" s="370">
        <f t="shared" si="3341"/>
        <v>6.1271328133924587E-2</v>
      </c>
      <c r="M1470" s="370">
        <f t="shared" si="3341"/>
        <v>7.2711894117186551E-2</v>
      </c>
      <c r="N1470" s="370">
        <f t="shared" si="3341"/>
        <v>6.6654194926193816E-2</v>
      </c>
      <c r="O1470" s="370">
        <f t="shared" si="3341"/>
        <v>6.9412337144483874E-2</v>
      </c>
      <c r="P1470" s="370">
        <f t="shared" si="3341"/>
        <v>6.00680886661909E-2</v>
      </c>
      <c r="Q1470" s="370">
        <f t="shared" si="3341"/>
        <v>6.7609805242491008E-2</v>
      </c>
      <c r="R1470" s="370">
        <f t="shared" si="3341"/>
        <v>7.2744422565041433E-2</v>
      </c>
      <c r="S1470" s="370">
        <f t="shared" si="3341"/>
        <v>6.3271470035394281E-2</v>
      </c>
      <c r="T1470" s="370">
        <f t="shared" si="3341"/>
        <v>6.5226912509811594E-2</v>
      </c>
      <c r="U1470" s="370">
        <f t="shared" si="3341"/>
        <v>5.610454146225801E-2</v>
      </c>
      <c r="V1470" s="370">
        <f t="shared" si="3341"/>
        <v>6.3167981440465329E-2</v>
      </c>
      <c r="W1470" s="370">
        <f t="shared" si="3341"/>
        <v>6.5099302200751483E-2</v>
      </c>
      <c r="X1470" s="370">
        <f t="shared" si="3341"/>
        <v>5.0834845487301009E-2</v>
      </c>
      <c r="Y1470" s="370">
        <f t="shared" si="3341"/>
        <v>6.4939350239432134E-2</v>
      </c>
      <c r="Z1470" s="370">
        <f t="shared" si="3341"/>
        <v>6.9970602145950606E-2</v>
      </c>
      <c r="AA1470" s="370">
        <f t="shared" si="3341"/>
        <v>6.2659776473755563E-2</v>
      </c>
      <c r="AB1470" s="370">
        <f t="shared" si="3341"/>
        <v>7.7300423596227671E-2</v>
      </c>
      <c r="AC1470" s="370">
        <f t="shared" si="3341"/>
        <v>5.3129656797068228E-2</v>
      </c>
      <c r="AD1470" s="370">
        <f t="shared" si="3341"/>
        <v>7.7238471977593634E-2</v>
      </c>
      <c r="AE1470" s="370">
        <f t="shared" si="3341"/>
        <v>6.7567274575033767E-2</v>
      </c>
      <c r="AF1470" s="370">
        <f t="shared" si="3341"/>
        <v>6.6165655187567743E-2</v>
      </c>
      <c r="AG1470" s="370">
        <f t="shared" ref="AG1470:AH1470" si="3342">AG300*100/AG$5</f>
        <v>6.6224451034645429E-2</v>
      </c>
      <c r="AH1470" s="370">
        <f t="shared" si="3342"/>
        <v>7.5058916375399076E-2</v>
      </c>
      <c r="AI1470" s="370">
        <f t="shared" ref="AI1470:AJ1470" si="3343">AI300*100/AI$5</f>
        <v>6.072256298930194E-2</v>
      </c>
      <c r="AJ1470" s="370">
        <f t="shared" si="3343"/>
        <v>8.1805911422677194E-2</v>
      </c>
      <c r="AK1470" s="370">
        <f t="shared" ref="AK1470:AL1470" si="3344">AK300*100/AK$5</f>
        <v>9.4308336038527688E-2</v>
      </c>
      <c r="AL1470" s="370">
        <f t="shared" si="3344"/>
        <v>7.4722156154288871E-2</v>
      </c>
      <c r="AM1470" s="370">
        <f t="shared" ref="AM1470:AN1470" si="3345">AM300*100/AM$5</f>
        <v>0.10180727382373657</v>
      </c>
      <c r="AN1470" s="370">
        <f t="shared" si="3345"/>
        <v>8.3801209808498714E-2</v>
      </c>
      <c r="AO1470" s="370">
        <f t="shared" ref="AO1470:AT1470" si="3346">AO300*100/AO$5</f>
        <v>7.7813905242619316E-2</v>
      </c>
      <c r="AP1470" s="370">
        <f t="shared" si="3346"/>
        <v>7.4525700386466998E-2</v>
      </c>
      <c r="AQ1470" s="370">
        <f t="shared" si="3346"/>
        <v>7.8005330814130025E-2</v>
      </c>
      <c r="AR1470" s="370">
        <f t="shared" si="3346"/>
        <v>7.9184360961052316E-2</v>
      </c>
      <c r="AS1470" s="370">
        <f t="shared" si="3346"/>
        <v>8.2558879379106276E-2</v>
      </c>
      <c r="AT1470" s="370">
        <f t="shared" si="3346"/>
        <v>6.200443994876724E-2</v>
      </c>
      <c r="AU1470" s="370">
        <f t="shared" ref="AU1470:AV1470" si="3347">AU300*100/AU$5</f>
        <v>6.8158360427740844E-2</v>
      </c>
      <c r="AV1470" s="370">
        <f t="shared" si="3347"/>
        <v>5.6487791758050056E-2</v>
      </c>
      <c r="AW1470" s="370">
        <f t="shared" ref="AW1470:AX1470" si="3348">AW300*100/AW$5</f>
        <v>6.2275291921645153E-2</v>
      </c>
      <c r="AX1470" s="370">
        <f t="shared" si="3348"/>
        <v>7.2813163199161771E-2</v>
      </c>
      <c r="AY1470" s="370">
        <f t="shared" ref="AY1470:BA1470" si="3349">AY300*100/AY$5</f>
        <v>6.8441520347947857E-2</v>
      </c>
      <c r="AZ1470" s="370">
        <f t="shared" si="3349"/>
        <v>6.3272136184442315E-2</v>
      </c>
      <c r="BA1470" s="370">
        <f t="shared" si="3349"/>
        <v>6.2239198018320563E-2</v>
      </c>
      <c r="BB1470" s="667"/>
    </row>
    <row r="1471" spans="1:54" s="325" customFormat="1" ht="13.8">
      <c r="A1471" s="329"/>
      <c r="B1471" s="329" t="s">
        <v>472</v>
      </c>
      <c r="C1471" s="370">
        <f t="shared" ref="C1471:AF1471" si="3350">C301*100/C$5</f>
        <v>5.3454693045708511E-2</v>
      </c>
      <c r="D1471" s="370">
        <f t="shared" si="3350"/>
        <v>5.7984714764277287E-2</v>
      </c>
      <c r="E1471" s="370">
        <f t="shared" si="3350"/>
        <v>4.9379014142761295E-2</v>
      </c>
      <c r="F1471" s="370">
        <f t="shared" si="3350"/>
        <v>5.1508008935519808E-2</v>
      </c>
      <c r="G1471" s="370">
        <f t="shared" si="3350"/>
        <v>6.0677480150403237E-2</v>
      </c>
      <c r="H1471" s="370">
        <f t="shared" si="3350"/>
        <v>6.623181206687094E-2</v>
      </c>
      <c r="I1471" s="370">
        <f t="shared" si="3350"/>
        <v>8.5409977109683594E-2</v>
      </c>
      <c r="J1471" s="370">
        <f t="shared" si="3350"/>
        <v>7.6957052493827935E-2</v>
      </c>
      <c r="K1471" s="370">
        <f t="shared" si="3350"/>
        <v>7.8589670500152822E-2</v>
      </c>
      <c r="L1471" s="370">
        <f t="shared" si="3350"/>
        <v>8.7324059403839457E-2</v>
      </c>
      <c r="M1471" s="370">
        <f t="shared" si="3350"/>
        <v>8.5518377516410171E-2</v>
      </c>
      <c r="N1471" s="370">
        <f t="shared" si="3350"/>
        <v>9.8292719451160471E-2</v>
      </c>
      <c r="O1471" s="370">
        <f t="shared" si="3350"/>
        <v>8.927904445983352E-2</v>
      </c>
      <c r="P1471" s="370">
        <f t="shared" si="3350"/>
        <v>8.2016873397771056E-2</v>
      </c>
      <c r="Q1471" s="370">
        <f t="shared" si="3350"/>
        <v>8.4926978578090145E-2</v>
      </c>
      <c r="R1471" s="370">
        <f t="shared" si="3350"/>
        <v>7.1656736820946906E-2</v>
      </c>
      <c r="S1471" s="370">
        <f t="shared" si="3350"/>
        <v>7.8906416374024888E-2</v>
      </c>
      <c r="T1471" s="370">
        <f t="shared" si="3350"/>
        <v>9.2615684909112955E-2</v>
      </c>
      <c r="U1471" s="370">
        <f t="shared" si="3350"/>
        <v>8.3196689832053736E-2</v>
      </c>
      <c r="V1471" s="370">
        <f t="shared" si="3350"/>
        <v>8.1113908303458479E-2</v>
      </c>
      <c r="W1471" s="370">
        <f t="shared" si="3350"/>
        <v>8.2791196994095539E-2</v>
      </c>
      <c r="X1471" s="370">
        <f t="shared" si="3350"/>
        <v>8.3800973927804598E-2</v>
      </c>
      <c r="Y1471" s="370">
        <f t="shared" si="3350"/>
        <v>9.1688270813100811E-2</v>
      </c>
      <c r="Z1471" s="370">
        <f t="shared" si="3350"/>
        <v>9.9507562760245194E-2</v>
      </c>
      <c r="AA1471" s="370">
        <f t="shared" si="3350"/>
        <v>0.1086420459012644</v>
      </c>
      <c r="AB1471" s="370">
        <f t="shared" si="3350"/>
        <v>7.9571491536486821E-2</v>
      </c>
      <c r="AC1471" s="370">
        <f t="shared" si="3350"/>
        <v>7.7766703744329924E-2</v>
      </c>
      <c r="AD1471" s="370">
        <f t="shared" si="3350"/>
        <v>7.647651405050418E-2</v>
      </c>
      <c r="AE1471" s="370">
        <f t="shared" si="3350"/>
        <v>7.6752324152620038E-2</v>
      </c>
      <c r="AF1471" s="370">
        <f t="shared" si="3350"/>
        <v>7.8136145469333396E-2</v>
      </c>
      <c r="AG1471" s="370">
        <f t="shared" ref="AG1471:AH1471" si="3351">AG301*100/AG$5</f>
        <v>7.7683513348505429E-2</v>
      </c>
      <c r="AH1471" s="370">
        <f t="shared" si="3351"/>
        <v>8.7302292864684952E-2</v>
      </c>
      <c r="AI1471" s="370">
        <f t="shared" ref="AI1471:AJ1471" si="3352">AI301*100/AI$5</f>
        <v>7.2480408194507906E-2</v>
      </c>
      <c r="AJ1471" s="370">
        <f t="shared" si="3352"/>
        <v>7.6654768607422749E-2</v>
      </c>
      <c r="AK1471" s="370">
        <f t="shared" ref="AK1471:AL1471" si="3353">AK301*100/AK$5</f>
        <v>9.7776700463085106E-2</v>
      </c>
      <c r="AL1471" s="370">
        <f t="shared" si="3353"/>
        <v>8.2068549562179308E-2</v>
      </c>
      <c r="AM1471" s="370">
        <f t="shared" ref="AM1471:AN1471" si="3354">AM301*100/AM$5</f>
        <v>0.10028665516188841</v>
      </c>
      <c r="AN1471" s="370">
        <f t="shared" si="3354"/>
        <v>8.9927029238944522E-2</v>
      </c>
      <c r="AO1471" s="370">
        <f t="shared" ref="AO1471:AT1471" si="3355">AO301*100/AO$5</f>
        <v>7.2560497049982117E-2</v>
      </c>
      <c r="AP1471" s="370">
        <f t="shared" si="3355"/>
        <v>6.3127242001820266E-2</v>
      </c>
      <c r="AQ1471" s="370">
        <f t="shared" si="3355"/>
        <v>7.5508620398798881E-2</v>
      </c>
      <c r="AR1471" s="370">
        <f t="shared" si="3355"/>
        <v>8.8922833727796191E-2</v>
      </c>
      <c r="AS1471" s="370">
        <f t="shared" si="3355"/>
        <v>8.9990240146192557E-2</v>
      </c>
      <c r="AT1471" s="370">
        <f t="shared" si="3355"/>
        <v>8.7317870373019649E-2</v>
      </c>
      <c r="AU1471" s="370">
        <f t="shared" ref="AU1471:AV1471" si="3356">AU301*100/AU$5</f>
        <v>6.4487776788104606E-2</v>
      </c>
      <c r="AV1471" s="370">
        <f t="shared" si="3356"/>
        <v>5.7758224814594243E-2</v>
      </c>
      <c r="AW1471" s="370">
        <f t="shared" ref="AW1471:AX1471" si="3357">AW301*100/AW$5</f>
        <v>7.1986127756153956E-2</v>
      </c>
      <c r="AX1471" s="370">
        <f t="shared" si="3357"/>
        <v>9.1665351794817163E-2</v>
      </c>
      <c r="AY1471" s="370">
        <f t="shared" ref="AY1471:BA1471" si="3358">AY301*100/AY$5</f>
        <v>8.2089682763374416E-2</v>
      </c>
      <c r="AZ1471" s="370">
        <f t="shared" si="3358"/>
        <v>7.4024061383267711E-2</v>
      </c>
      <c r="BA1471" s="370">
        <f t="shared" si="3358"/>
        <v>5.8550564412894218E-2</v>
      </c>
      <c r="BB1471" s="667"/>
    </row>
    <row r="1472" spans="1:54" s="325" customFormat="1" ht="13.8">
      <c r="A1472" s="327"/>
      <c r="B1472" s="327" t="s">
        <v>473</v>
      </c>
      <c r="C1472" s="370">
        <f t="shared" ref="C1472:AF1472" si="3359">C302*100/C$5</f>
        <v>0.20246288828055511</v>
      </c>
      <c r="D1472" s="370">
        <f t="shared" si="3359"/>
        <v>0.16564601515437191</v>
      </c>
      <c r="E1472" s="370">
        <f t="shared" si="3359"/>
        <v>0.16327894555665329</v>
      </c>
      <c r="F1472" s="370">
        <f t="shared" si="3359"/>
        <v>0.15816317961178636</v>
      </c>
      <c r="G1472" s="370">
        <f t="shared" si="3359"/>
        <v>0.16790764007494277</v>
      </c>
      <c r="H1472" s="370">
        <f t="shared" si="3359"/>
        <v>0.17449256395735802</v>
      </c>
      <c r="I1472" s="370">
        <f t="shared" si="3359"/>
        <v>0.1676484265719437</v>
      </c>
      <c r="J1472" s="370">
        <f t="shared" si="3359"/>
        <v>0.18170617797357858</v>
      </c>
      <c r="K1472" s="370">
        <f t="shared" si="3359"/>
        <v>0.17970079425396901</v>
      </c>
      <c r="L1472" s="370">
        <f t="shared" si="3359"/>
        <v>0.1915801365307605</v>
      </c>
      <c r="M1472" s="370">
        <f t="shared" si="3359"/>
        <v>0.19996834543638198</v>
      </c>
      <c r="N1472" s="370">
        <f t="shared" si="3359"/>
        <v>0.19982927638872905</v>
      </c>
      <c r="O1472" s="370">
        <f t="shared" si="3359"/>
        <v>0.17363179157724293</v>
      </c>
      <c r="P1472" s="370">
        <f t="shared" si="3359"/>
        <v>0.15178727358578031</v>
      </c>
      <c r="Q1472" s="370">
        <f t="shared" si="3359"/>
        <v>0.18110202768724701</v>
      </c>
      <c r="R1472" s="370">
        <f t="shared" si="3359"/>
        <v>0.16484965137496529</v>
      </c>
      <c r="S1472" s="370">
        <f t="shared" si="3359"/>
        <v>0.1619333727929598</v>
      </c>
      <c r="T1472" s="370">
        <f t="shared" si="3359"/>
        <v>0.16086311777294585</v>
      </c>
      <c r="U1472" s="370">
        <f t="shared" si="3359"/>
        <v>0.15837844516949917</v>
      </c>
      <c r="V1472" s="370">
        <f t="shared" si="3359"/>
        <v>0.18534317907681444</v>
      </c>
      <c r="W1472" s="370">
        <f t="shared" si="3359"/>
        <v>0.17807836822329576</v>
      </c>
      <c r="X1472" s="370">
        <f t="shared" si="3359"/>
        <v>0.17959715142869079</v>
      </c>
      <c r="Y1472" s="370">
        <f t="shared" si="3359"/>
        <v>0.19157694063418762</v>
      </c>
      <c r="Z1472" s="370">
        <f t="shared" si="3359"/>
        <v>0.21343583941538147</v>
      </c>
      <c r="AA1472" s="370">
        <f t="shared" si="3359"/>
        <v>0.18392907771003533</v>
      </c>
      <c r="AB1472" s="370">
        <f t="shared" si="3359"/>
        <v>0.16090936924873073</v>
      </c>
      <c r="AC1472" s="370">
        <f t="shared" si="3359"/>
        <v>0.13467481218589211</v>
      </c>
      <c r="AD1472" s="370">
        <f t="shared" si="3359"/>
        <v>0.1665479616422359</v>
      </c>
      <c r="AE1472" s="370">
        <f t="shared" si="3359"/>
        <v>0.17384578814229809</v>
      </c>
      <c r="AF1472" s="370">
        <f t="shared" si="3359"/>
        <v>0.16422528790668922</v>
      </c>
      <c r="AG1472" s="370">
        <f t="shared" ref="AG1472:AH1472" si="3360">AG302*100/AG$5</f>
        <v>0.15789694954552541</v>
      </c>
      <c r="AH1472" s="370">
        <f t="shared" si="3360"/>
        <v>0.18177904838551195</v>
      </c>
      <c r="AI1472" s="370">
        <f t="shared" ref="AI1472:AJ1472" si="3361">AI302*100/AI$5</f>
        <v>0.16610915541582921</v>
      </c>
      <c r="AJ1472" s="370">
        <f t="shared" si="3361"/>
        <v>0.18623362485919909</v>
      </c>
      <c r="AK1472" s="370">
        <f t="shared" ref="AK1472:AL1472" si="3362">AK302*100/AK$5</f>
        <v>0.20093131430357386</v>
      </c>
      <c r="AL1472" s="370">
        <f t="shared" si="3362"/>
        <v>0.18739391361453109</v>
      </c>
      <c r="AM1472" s="370">
        <f t="shared" ref="AM1472:AN1472" si="3363">AM302*100/AM$5</f>
        <v>0.18788912538836045</v>
      </c>
      <c r="AN1472" s="370">
        <f t="shared" si="3363"/>
        <v>0.14522275929776873</v>
      </c>
      <c r="AO1472" s="370">
        <f t="shared" ref="AO1472:AT1472" si="3364">AO302*100/AO$5</f>
        <v>0.13429685775674535</v>
      </c>
      <c r="AP1472" s="370">
        <f t="shared" si="3364"/>
        <v>0.14716908654427674</v>
      </c>
      <c r="AQ1472" s="370">
        <f t="shared" si="3364"/>
        <v>0.14811565842302371</v>
      </c>
      <c r="AR1472" s="370">
        <f t="shared" si="3364"/>
        <v>0.16427745820754475</v>
      </c>
      <c r="AS1472" s="370">
        <f t="shared" si="3364"/>
        <v>0.15729713623665983</v>
      </c>
      <c r="AT1472" s="370">
        <f t="shared" si="3364"/>
        <v>0.15534771463819805</v>
      </c>
      <c r="AU1472" s="370">
        <f t="shared" ref="AU1472:AV1472" si="3365">AU302*100/AU$5</f>
        <v>0.16005765173569778</v>
      </c>
      <c r="AV1472" s="370">
        <f t="shared" si="3365"/>
        <v>0.16788308049649764</v>
      </c>
      <c r="AW1472" s="370">
        <f t="shared" ref="AW1472:AX1472" si="3366">AW302*100/AW$5</f>
        <v>0.18288188441917932</v>
      </c>
      <c r="AX1472" s="370">
        <f t="shared" si="3366"/>
        <v>0.21645864369431861</v>
      </c>
      <c r="AY1472" s="370">
        <f t="shared" ref="AY1472:BA1472" si="3367">AY302*100/AY$5</f>
        <v>0.16251635413999518</v>
      </c>
      <c r="AZ1472" s="370">
        <f t="shared" si="3367"/>
        <v>0.16419150325237991</v>
      </c>
      <c r="BA1472" s="370">
        <f t="shared" si="3367"/>
        <v>0.11026936376785092</v>
      </c>
      <c r="BB1472" s="667"/>
    </row>
    <row r="1473" spans="1:54" s="325" customFormat="1" ht="13.8">
      <c r="A1473" s="329"/>
      <c r="B1473" s="329" t="s">
        <v>474</v>
      </c>
      <c r="C1473" s="370">
        <f t="shared" ref="C1473:AF1473" si="3368">C303*100/C$5</f>
        <v>1.7935388043074638</v>
      </c>
      <c r="D1473" s="370">
        <f t="shared" si="3368"/>
        <v>1.5892633143150356</v>
      </c>
      <c r="E1473" s="370">
        <f t="shared" si="3368"/>
        <v>1.8466035704309216</v>
      </c>
      <c r="F1473" s="370">
        <f t="shared" si="3368"/>
        <v>1.7405947895329967</v>
      </c>
      <c r="G1473" s="370">
        <f t="shared" si="3368"/>
        <v>1.6286782255848942</v>
      </c>
      <c r="H1473" s="370">
        <f t="shared" si="3368"/>
        <v>1.0861220078383973</v>
      </c>
      <c r="I1473" s="370">
        <f t="shared" si="3368"/>
        <v>1.0421787362347403</v>
      </c>
      <c r="J1473" s="370">
        <f t="shared" si="3368"/>
        <v>1.1986699195306423</v>
      </c>
      <c r="K1473" s="370">
        <f t="shared" si="3368"/>
        <v>1.3546222536284453</v>
      </c>
      <c r="L1473" s="370">
        <f t="shared" si="3368"/>
        <v>1.2919355282947562</v>
      </c>
      <c r="M1473" s="370">
        <f t="shared" si="3368"/>
        <v>1.4334326651270521</v>
      </c>
      <c r="N1473" s="370">
        <f t="shared" si="3368"/>
        <v>1.774423541195181</v>
      </c>
      <c r="O1473" s="370">
        <f t="shared" si="3368"/>
        <v>1.3279197901881887</v>
      </c>
      <c r="P1473" s="370">
        <f t="shared" si="3368"/>
        <v>1.3210236154262442</v>
      </c>
      <c r="Q1473" s="370">
        <f t="shared" si="3368"/>
        <v>1.7030307076371567</v>
      </c>
      <c r="R1473" s="370">
        <f t="shared" si="3368"/>
        <v>1.4961770021466565</v>
      </c>
      <c r="S1473" s="370">
        <f t="shared" si="3368"/>
        <v>1.3695981934320132</v>
      </c>
      <c r="T1473" s="370">
        <f t="shared" si="3368"/>
        <v>1.4721771298444146</v>
      </c>
      <c r="U1473" s="370">
        <f t="shared" si="3368"/>
        <v>1.3326080930801061</v>
      </c>
      <c r="V1473" s="370">
        <f t="shared" si="3368"/>
        <v>1.4599242656669622</v>
      </c>
      <c r="W1473" s="370">
        <f t="shared" si="3368"/>
        <v>1.1971658615136878</v>
      </c>
      <c r="X1473" s="370">
        <f t="shared" si="3368"/>
        <v>1.4187016805280206</v>
      </c>
      <c r="Y1473" s="370">
        <f t="shared" si="3368"/>
        <v>1.2462654016184462</v>
      </c>
      <c r="Z1473" s="370">
        <f t="shared" si="3368"/>
        <v>1.3823946731459413</v>
      </c>
      <c r="AA1473" s="370">
        <f t="shared" si="3368"/>
        <v>1.3006072995065843</v>
      </c>
      <c r="AB1473" s="370">
        <f t="shared" si="3368"/>
        <v>1.3693698543488428</v>
      </c>
      <c r="AC1473" s="370">
        <f t="shared" si="3368"/>
        <v>1.3080382703173707</v>
      </c>
      <c r="AD1473" s="370">
        <f t="shared" si="3368"/>
        <v>1.1865690077222431</v>
      </c>
      <c r="AE1473" s="370">
        <f t="shared" si="3368"/>
        <v>1.2833445879756269</v>
      </c>
      <c r="AF1473" s="370">
        <f t="shared" si="3368"/>
        <v>1.2524330431445987</v>
      </c>
      <c r="AG1473" s="370">
        <f t="shared" ref="AG1473:AH1473" si="3369">AG303*100/AG$5</f>
        <v>1.3978939880476027</v>
      </c>
      <c r="AH1473" s="370">
        <f t="shared" si="3369"/>
        <v>1.1620290004257887</v>
      </c>
      <c r="AI1473" s="370">
        <f t="shared" ref="AI1473:AJ1473" si="3370">AI303*100/AI$5</f>
        <v>1.2281029860981236</v>
      </c>
      <c r="AJ1473" s="370">
        <f t="shared" si="3370"/>
        <v>1.3766159008934531</v>
      </c>
      <c r="AK1473" s="370">
        <f t="shared" ref="AK1473:AL1473" si="3371">AK303*100/AK$5</f>
        <v>1.3780318473794948</v>
      </c>
      <c r="AL1473" s="370">
        <f t="shared" si="3371"/>
        <v>1.3638315540990846</v>
      </c>
      <c r="AM1473" s="370">
        <f t="shared" ref="AM1473:AN1473" si="3372">AM303*100/AM$5</f>
        <v>1.4120984129562644</v>
      </c>
      <c r="AN1473" s="370">
        <f t="shared" si="3372"/>
        <v>1.1484686268199811</v>
      </c>
      <c r="AO1473" s="370">
        <f t="shared" ref="AO1473:AT1473" si="3373">AO303*100/AO$5</f>
        <v>1.2566575490065417</v>
      </c>
      <c r="AP1473" s="370">
        <f t="shared" si="3373"/>
        <v>1.161248448397924</v>
      </c>
      <c r="AQ1473" s="370">
        <f t="shared" si="3373"/>
        <v>1.2604001484530518</v>
      </c>
      <c r="AR1473" s="370">
        <f t="shared" si="3373"/>
        <v>1.3745106599803116</v>
      </c>
      <c r="AS1473" s="370">
        <f t="shared" si="3373"/>
        <v>1.4299707487485236</v>
      </c>
      <c r="AT1473" s="370">
        <f t="shared" si="3373"/>
        <v>1.1423695323242744</v>
      </c>
      <c r="AU1473" s="370">
        <f t="shared" ref="AU1473:AV1473" si="3374">AU303*100/AU$5</f>
        <v>1.4601177617521817</v>
      </c>
      <c r="AV1473" s="370">
        <f t="shared" si="3374"/>
        <v>1.0824089641756469</v>
      </c>
      <c r="AW1473" s="370">
        <f t="shared" ref="AW1473:AX1473" si="3375">AW303*100/AW$5</f>
        <v>1.2162407597917042</v>
      </c>
      <c r="AX1473" s="370">
        <f t="shared" si="3375"/>
        <v>1.1357419053415219</v>
      </c>
      <c r="AY1473" s="370">
        <f t="shared" ref="AY1473:BA1473" si="3376">AY303*100/AY$5</f>
        <v>1.0677680007363126</v>
      </c>
      <c r="AZ1473" s="370">
        <f t="shared" si="3376"/>
        <v>1.0495056438311681</v>
      </c>
      <c r="BA1473" s="370">
        <f t="shared" si="3376"/>
        <v>1.0899392778174926</v>
      </c>
      <c r="BB1473" s="667"/>
    </row>
    <row r="1474" spans="1:54" s="325" customFormat="1" ht="13.8">
      <c r="A1474" s="327"/>
      <c r="B1474" s="327" t="s">
        <v>475</v>
      </c>
      <c r="C1474" s="370">
        <f t="shared" ref="C1474:AF1474" si="3377">C304*100/C$5</f>
        <v>0.76131918237635909</v>
      </c>
      <c r="D1474" s="370">
        <f t="shared" si="3377"/>
        <v>0.73649627683891616</v>
      </c>
      <c r="E1474" s="370">
        <f t="shared" si="3377"/>
        <v>0.85342898839033743</v>
      </c>
      <c r="F1474" s="370">
        <f t="shared" si="3377"/>
        <v>0.88007511851241027</v>
      </c>
      <c r="G1474" s="370">
        <f t="shared" si="3377"/>
        <v>0.69233707394037192</v>
      </c>
      <c r="H1474" s="370">
        <f t="shared" si="3377"/>
        <v>0.62119497696198156</v>
      </c>
      <c r="I1474" s="370">
        <f t="shared" si="3377"/>
        <v>0.6826897652221342</v>
      </c>
      <c r="J1474" s="370">
        <f t="shared" si="3377"/>
        <v>0.83226681557187665</v>
      </c>
      <c r="K1474" s="370">
        <f t="shared" si="3377"/>
        <v>0.6907494504019922</v>
      </c>
      <c r="L1474" s="370">
        <f t="shared" si="3377"/>
        <v>0.73060527673915532</v>
      </c>
      <c r="M1474" s="370">
        <f t="shared" si="3377"/>
        <v>0.8215295280917233</v>
      </c>
      <c r="N1474" s="370">
        <f t="shared" si="3377"/>
        <v>0.80136116753265285</v>
      </c>
      <c r="O1474" s="370">
        <f t="shared" si="3377"/>
        <v>0.84453695833442699</v>
      </c>
      <c r="P1474" s="370">
        <f t="shared" si="3377"/>
        <v>0.80050538262682547</v>
      </c>
      <c r="Q1474" s="370">
        <f t="shared" si="3377"/>
        <v>0.93253787625908602</v>
      </c>
      <c r="R1474" s="370">
        <f t="shared" si="3377"/>
        <v>0.89799335032443484</v>
      </c>
      <c r="S1474" s="370">
        <f t="shared" si="3377"/>
        <v>0.86843269675482437</v>
      </c>
      <c r="T1474" s="370">
        <f t="shared" si="3377"/>
        <v>0.85827677681089376</v>
      </c>
      <c r="U1474" s="370">
        <f t="shared" si="3377"/>
        <v>0.85233819016099999</v>
      </c>
      <c r="V1474" s="370">
        <f t="shared" si="3377"/>
        <v>0.98303332394709519</v>
      </c>
      <c r="W1474" s="370">
        <f t="shared" si="3377"/>
        <v>0.76229736983360175</v>
      </c>
      <c r="X1474" s="370">
        <f t="shared" si="3377"/>
        <v>0.91080821613536866</v>
      </c>
      <c r="Y1474" s="370">
        <f t="shared" si="3377"/>
        <v>0.85795698383076568</v>
      </c>
      <c r="Z1474" s="370">
        <f t="shared" si="3377"/>
        <v>0.83589134849904012</v>
      </c>
      <c r="AA1474" s="370">
        <f t="shared" si="3377"/>
        <v>0.83840210422488903</v>
      </c>
      <c r="AB1474" s="370">
        <f t="shared" si="3377"/>
        <v>0.91099264173987349</v>
      </c>
      <c r="AC1474" s="370">
        <f t="shared" si="3377"/>
        <v>0.78931083740898467</v>
      </c>
      <c r="AD1474" s="370">
        <f t="shared" si="3377"/>
        <v>0.76693070513992756</v>
      </c>
      <c r="AE1474" s="370">
        <f t="shared" si="3377"/>
        <v>0.84124016302871685</v>
      </c>
      <c r="AF1474" s="370">
        <f t="shared" si="3377"/>
        <v>0.79501273299411479</v>
      </c>
      <c r="AG1474" s="370">
        <f t="shared" ref="AG1474:AH1474" si="3378">AG304*100/AG$5</f>
        <v>0.90106178629667288</v>
      </c>
      <c r="AH1474" s="370">
        <f t="shared" si="3378"/>
        <v>0.70960894499526639</v>
      </c>
      <c r="AI1474" s="370">
        <f t="shared" ref="AI1474:AJ1474" si="3379">AI304*100/AI$5</f>
        <v>0.74867487506303076</v>
      </c>
      <c r="AJ1474" s="370">
        <f t="shared" si="3379"/>
        <v>0.88243038842858801</v>
      </c>
      <c r="AK1474" s="370">
        <f t="shared" ref="AK1474:AL1474" si="3380">AK304*100/AK$5</f>
        <v>0.75212846510065468</v>
      </c>
      <c r="AL1474" s="370">
        <f t="shared" si="3380"/>
        <v>0.86423621455365185</v>
      </c>
      <c r="AM1474" s="370">
        <f t="shared" ref="AM1474:AN1474" si="3381">AM304*100/AM$5</f>
        <v>0.88218135343220327</v>
      </c>
      <c r="AN1474" s="370">
        <f t="shared" si="3381"/>
        <v>0.74690074375615645</v>
      </c>
      <c r="AO1474" s="370">
        <f t="shared" ref="AO1474:AT1474" si="3382">AO304*100/AO$5</f>
        <v>0.76604563625119615</v>
      </c>
      <c r="AP1474" s="370">
        <f t="shared" si="3382"/>
        <v>0.73521799464516457</v>
      </c>
      <c r="AQ1474" s="370">
        <f t="shared" si="3382"/>
        <v>0.82550018556631466</v>
      </c>
      <c r="AR1474" s="370">
        <f t="shared" si="3382"/>
        <v>0.92679622847551324</v>
      </c>
      <c r="AS1474" s="370">
        <f t="shared" si="3382"/>
        <v>0.83015377254798717</v>
      </c>
      <c r="AT1474" s="370">
        <f t="shared" si="3382"/>
        <v>0.72971349034168087</v>
      </c>
      <c r="AU1474" s="370">
        <f t="shared" ref="AU1474:AV1474" si="3383">AU304*100/AU$5</f>
        <v>0.87538368543434963</v>
      </c>
      <c r="AV1474" s="370">
        <f t="shared" si="3383"/>
        <v>0.67670701272849976</v>
      </c>
      <c r="AW1474" s="370">
        <f t="shared" ref="AW1474:AX1474" si="3384">AW304*100/AW$5</f>
        <v>0.75973204721653642</v>
      </c>
      <c r="AX1474" s="370">
        <f t="shared" si="3384"/>
        <v>0.7313761209709424</v>
      </c>
      <c r="AY1474" s="370">
        <f t="shared" ref="AY1474:BA1474" si="3385">AY304*100/AY$5</f>
        <v>0.7447710477745898</v>
      </c>
      <c r="AZ1474" s="370">
        <f t="shared" si="3385"/>
        <v>0.67647271164483069</v>
      </c>
      <c r="BA1474" s="370">
        <f t="shared" si="3385"/>
        <v>0.61020909876810026</v>
      </c>
      <c r="BB1474" s="667"/>
    </row>
    <row r="1475" spans="1:54" s="325" customFormat="1" ht="13.8">
      <c r="A1475" s="329"/>
      <c r="B1475" s="329" t="s">
        <v>476</v>
      </c>
      <c r="C1475" s="370">
        <f t="shared" ref="C1475:AF1475" si="3386">C305*100/C$5</f>
        <v>6.7401272895275435E-2</v>
      </c>
      <c r="D1475" s="370">
        <f t="shared" si="3386"/>
        <v>4.3305585042956903E-2</v>
      </c>
      <c r="E1475" s="370">
        <f t="shared" si="3386"/>
        <v>6.2395083580694601E-2</v>
      </c>
      <c r="F1475" s="370">
        <f t="shared" si="3386"/>
        <v>5.6226910375264637E-2</v>
      </c>
      <c r="G1475" s="370">
        <f t="shared" si="3386"/>
        <v>6.6963386077014173E-2</v>
      </c>
      <c r="H1475" s="370">
        <f t="shared" si="3386"/>
        <v>5.195646526471167E-2</v>
      </c>
      <c r="I1475" s="370">
        <f t="shared" si="3386"/>
        <v>4.7093497741392897E-2</v>
      </c>
      <c r="J1475" s="370">
        <f t="shared" si="3386"/>
        <v>4.2745813043965089E-2</v>
      </c>
      <c r="K1475" s="370">
        <f t="shared" si="3386"/>
        <v>4.8927268653864486E-2</v>
      </c>
      <c r="L1475" s="370">
        <f t="shared" si="3386"/>
        <v>4.199140395324235E-2</v>
      </c>
      <c r="M1475" s="370">
        <f t="shared" si="3386"/>
        <v>5.5267846962097911E-2</v>
      </c>
      <c r="N1475" s="370">
        <f t="shared" si="3386"/>
        <v>4.7991020346859543E-2</v>
      </c>
      <c r="O1475" s="370">
        <f t="shared" si="3386"/>
        <v>5.0110942638920575E-2</v>
      </c>
      <c r="P1475" s="370">
        <f t="shared" si="3386"/>
        <v>4.1267165006134018E-2</v>
      </c>
      <c r="Q1475" s="370">
        <f t="shared" si="3386"/>
        <v>5.4217318387156162E-2</v>
      </c>
      <c r="R1475" s="370">
        <f t="shared" si="3386"/>
        <v>4.2985340606615394E-2</v>
      </c>
      <c r="S1475" s="370">
        <f t="shared" si="3386"/>
        <v>4.9908597179471083E-2</v>
      </c>
      <c r="T1475" s="370">
        <f t="shared" si="3386"/>
        <v>4.1552563789104005E-2</v>
      </c>
      <c r="U1475" s="370">
        <f t="shared" si="3386"/>
        <v>3.8697105606780635E-2</v>
      </c>
      <c r="V1475" s="370">
        <f t="shared" si="3386"/>
        <v>4.3036602125772788E-2</v>
      </c>
      <c r="W1475" s="370">
        <f t="shared" si="3386"/>
        <v>2.885668276972625E-2</v>
      </c>
      <c r="X1475" s="370">
        <f t="shared" si="3386"/>
        <v>3.8550102517627777E-2</v>
      </c>
      <c r="Y1475" s="370">
        <f t="shared" si="3386"/>
        <v>3.1083417192175573E-2</v>
      </c>
      <c r="Z1475" s="370">
        <f t="shared" si="3386"/>
        <v>3.9552633287273598E-2</v>
      </c>
      <c r="AA1475" s="370">
        <f t="shared" si="3386"/>
        <v>4.5346935825747052E-2</v>
      </c>
      <c r="AB1475" s="370">
        <f t="shared" si="3386"/>
        <v>3.8397870915862824E-2</v>
      </c>
      <c r="AC1475" s="370">
        <f t="shared" si="3386"/>
        <v>4.7384868072276383E-2</v>
      </c>
      <c r="AD1475" s="370">
        <f t="shared" si="3386"/>
        <v>3.6774495744264467E-2</v>
      </c>
      <c r="AE1475" s="370">
        <f t="shared" si="3386"/>
        <v>4.3954207206045891E-2</v>
      </c>
      <c r="AF1475" s="370">
        <f t="shared" si="3386"/>
        <v>4.3618498834926939E-2</v>
      </c>
      <c r="AG1475" s="370">
        <f t="shared" ref="AG1475:AH1475" si="3387">AG305*100/AG$5</f>
        <v>4.2785459938113619E-2</v>
      </c>
      <c r="AH1475" s="370">
        <f t="shared" si="3387"/>
        <v>4.7413840162330016E-2</v>
      </c>
      <c r="AI1475" s="370">
        <f t="shared" ref="AI1475:AJ1475" si="3388">AI305*100/AI$5</f>
        <v>4.0560620372321242E-2</v>
      </c>
      <c r="AJ1475" s="370">
        <f t="shared" si="3388"/>
        <v>5.5509867680469206E-2</v>
      </c>
      <c r="AK1475" s="370">
        <f t="shared" ref="AK1475:AL1475" si="3389">AK305*100/AK$5</f>
        <v>6.5509220198663232E-2</v>
      </c>
      <c r="AL1475" s="370">
        <f t="shared" si="3389"/>
        <v>5.1465341664116405E-2</v>
      </c>
      <c r="AM1475" s="370">
        <f t="shared" ref="AM1475:AN1475" si="3390">AM305*100/AM$5</f>
        <v>5.3592535765136368E-2</v>
      </c>
      <c r="AN1475" s="370">
        <f t="shared" si="3390"/>
        <v>3.916440555865023E-2</v>
      </c>
      <c r="AO1475" s="370">
        <f t="shared" ref="AO1475:AT1475" si="3391">AO305*100/AO$5</f>
        <v>4.5165207347437848E-2</v>
      </c>
      <c r="AP1475" s="370">
        <f t="shared" si="3391"/>
        <v>4.1341197688657558E-2</v>
      </c>
      <c r="AQ1475" s="370">
        <f t="shared" si="3391"/>
        <v>5.0001686966496844E-2</v>
      </c>
      <c r="AR1475" s="370">
        <f t="shared" si="3391"/>
        <v>5.4017521226770372E-2</v>
      </c>
      <c r="AS1475" s="370">
        <f t="shared" si="3391"/>
        <v>5.6832216152098006E-2</v>
      </c>
      <c r="AT1475" s="370">
        <f t="shared" si="3391"/>
        <v>4.581326969070152E-2</v>
      </c>
      <c r="AU1475" s="370">
        <f t="shared" ref="AU1475:AV1475" si="3392">AU305*100/AU$5</f>
        <v>5.0984070003754774E-2</v>
      </c>
      <c r="AV1475" s="370">
        <f t="shared" si="3392"/>
        <v>3.2039701962602168E-2</v>
      </c>
      <c r="AW1475" s="370">
        <f t="shared" ref="AW1475:AX1475" si="3393">AW305*100/AW$5</f>
        <v>3.4468495794843512E-2</v>
      </c>
      <c r="AX1475" s="370">
        <f t="shared" si="3393"/>
        <v>3.4698955820988905E-2</v>
      </c>
      <c r="AY1475" s="370">
        <f t="shared" ref="AY1475:BA1475" si="3394">AY305*100/AY$5</f>
        <v>3.9625547180923315E-2</v>
      </c>
      <c r="AZ1475" s="370">
        <f t="shared" si="3394"/>
        <v>3.6159932873283139E-2</v>
      </c>
      <c r="BA1475" s="370">
        <f t="shared" si="3394"/>
        <v>4.1847808016491829E-2</v>
      </c>
      <c r="BB1475" s="667"/>
    </row>
    <row r="1476" spans="1:54" s="325" customFormat="1" ht="13.8">
      <c r="A1476" s="327"/>
      <c r="B1476" s="327" t="s">
        <v>477</v>
      </c>
      <c r="C1476" s="370">
        <f t="shared" ref="C1476:AF1476" si="3395">C306*100/C$5</f>
        <v>2.3014015665074827E-2</v>
      </c>
      <c r="D1476" s="370">
        <f t="shared" si="3395"/>
        <v>8.9968859582286211E-3</v>
      </c>
      <c r="E1476" s="370">
        <f t="shared" si="3395"/>
        <v>1.4731654521443135E-2</v>
      </c>
      <c r="F1476" s="370">
        <f t="shared" si="3395"/>
        <v>2.7673557595791699E-2</v>
      </c>
      <c r="G1476" s="370">
        <f t="shared" si="3395"/>
        <v>1.1462534336761124E-2</v>
      </c>
      <c r="H1476" s="370">
        <f t="shared" si="3395"/>
        <v>1.3152159617217808E-2</v>
      </c>
      <c r="I1476" s="370">
        <f t="shared" si="3395"/>
        <v>1.076844270985648E-2</v>
      </c>
      <c r="J1476" s="370">
        <f t="shared" si="3395"/>
        <v>1.9768114905997509E-2</v>
      </c>
      <c r="K1476" s="370">
        <f t="shared" si="3395"/>
        <v>2.2599925216219684E-2</v>
      </c>
      <c r="L1476" s="370">
        <f t="shared" si="3395"/>
        <v>9.0755614995717323E-3</v>
      </c>
      <c r="M1476" s="370">
        <f t="shared" si="3395"/>
        <v>1.6890943220902902E-2</v>
      </c>
      <c r="N1476" s="370">
        <f t="shared" si="3395"/>
        <v>2.1995884325643957E-2</v>
      </c>
      <c r="O1476" s="370">
        <f t="shared" si="3395"/>
        <v>1.0619804926701138E-2</v>
      </c>
      <c r="P1476" s="370">
        <f t="shared" si="3395"/>
        <v>2.5355374110351936E-2</v>
      </c>
      <c r="Q1476" s="370">
        <f t="shared" si="3395"/>
        <v>1.9056982806231755E-2</v>
      </c>
      <c r="R1476" s="370">
        <f t="shared" si="3395"/>
        <v>2.1318640584252573E-2</v>
      </c>
      <c r="S1476" s="370">
        <f t="shared" si="3395"/>
        <v>1.7521922620879121E-2</v>
      </c>
      <c r="T1476" s="370">
        <f t="shared" si="3395"/>
        <v>2.0408921310954814E-2</v>
      </c>
      <c r="U1476" s="370">
        <f t="shared" si="3395"/>
        <v>2.5004925845158146E-2</v>
      </c>
      <c r="V1476" s="370">
        <f t="shared" si="3395"/>
        <v>2.4754451808672043E-2</v>
      </c>
      <c r="W1476" s="370">
        <f t="shared" si="3395"/>
        <v>1.2753623188405797E-2</v>
      </c>
      <c r="X1476" s="370">
        <f t="shared" si="3395"/>
        <v>1.4021979349222979E-2</v>
      </c>
      <c r="Y1476" s="370">
        <f t="shared" si="3395"/>
        <v>1.7845630222141001E-2</v>
      </c>
      <c r="Z1476" s="370">
        <f t="shared" si="3395"/>
        <v>8.8100824438241323E-3</v>
      </c>
      <c r="AA1476" s="370">
        <f t="shared" si="3395"/>
        <v>2.3705885015736419E-2</v>
      </c>
      <c r="AB1476" s="370">
        <f t="shared" si="3395"/>
        <v>3.8481984543279828E-2</v>
      </c>
      <c r="AC1476" s="370">
        <f t="shared" si="3395"/>
        <v>1.2761913207423502E-2</v>
      </c>
      <c r="AD1476" s="370">
        <f t="shared" si="3395"/>
        <v>1.1629884150312644E-2</v>
      </c>
      <c r="AE1476" s="370">
        <f t="shared" si="3395"/>
        <v>2.321885923261079E-2</v>
      </c>
      <c r="AF1476" s="370">
        <f t="shared" si="3395"/>
        <v>1.4102221427833522E-2</v>
      </c>
      <c r="AG1476" s="370">
        <f t="shared" ref="AG1476:AH1476" si="3396">AG306*100/AG$5</f>
        <v>1.2947252224750905E-2</v>
      </c>
      <c r="AH1476" s="370">
        <f t="shared" si="3396"/>
        <v>2.1835321127388823E-2</v>
      </c>
      <c r="AI1476" s="370">
        <f t="shared" ref="AI1476:AJ1476" si="3397">AI306*100/AI$5</f>
        <v>1.2862609184218604E-2</v>
      </c>
      <c r="AJ1476" s="370">
        <f t="shared" si="3397"/>
        <v>1.7254527332215931E-2</v>
      </c>
      <c r="AK1476" s="370">
        <f t="shared" ref="AK1476:AL1476" si="3398">AK306*100/AK$5</f>
        <v>1.0327152500086709E-2</v>
      </c>
      <c r="AL1476" s="370">
        <f t="shared" si="3398"/>
        <v>9.3351960431756874E-3</v>
      </c>
      <c r="AM1476" s="370">
        <f t="shared" ref="AM1476:AN1476" si="3399">AM306*100/AM$5</f>
        <v>3.2192609719126901E-2</v>
      </c>
      <c r="AN1476" s="370">
        <f t="shared" si="3399"/>
        <v>1.1639056917847043E-2</v>
      </c>
      <c r="AO1476" s="370">
        <f t="shared" ref="AO1476:AT1476" si="3400">AO306*100/AO$5</f>
        <v>1.152929180531786E-2</v>
      </c>
      <c r="AP1476" s="370">
        <f t="shared" si="3400"/>
        <v>6.448669116696162E-3</v>
      </c>
      <c r="AQ1476" s="370">
        <f t="shared" si="3400"/>
        <v>1.0864064239684199E-2</v>
      </c>
      <c r="AR1476" s="370">
        <f t="shared" si="3400"/>
        <v>1.8236840387160828E-2</v>
      </c>
      <c r="AS1476" s="370">
        <f t="shared" si="3400"/>
        <v>1.7198292060971131E-2</v>
      </c>
      <c r="AT1476" s="370">
        <f t="shared" si="3400"/>
        <v>1.5214987435853847E-2</v>
      </c>
      <c r="AU1476" s="370">
        <f t="shared" ref="AU1476:AV1476" si="3401">AU306*100/AU$5</f>
        <v>6.7013407732808457E-3</v>
      </c>
      <c r="AV1476" s="370">
        <f t="shared" si="3401"/>
        <v>1.8343813889613623E-2</v>
      </c>
      <c r="AW1476" s="370">
        <f t="shared" ref="AW1476:AX1476" si="3402">AW306*100/AW$5</f>
        <v>2.0515383554815515E-2</v>
      </c>
      <c r="AX1476" s="370">
        <f t="shared" si="3402"/>
        <v>2.0593966889819206E-2</v>
      </c>
      <c r="AY1476" s="370">
        <f t="shared" ref="AY1476:BA1476" si="3403">AY306*100/AY$5</f>
        <v>1.275931150181684E-2</v>
      </c>
      <c r="AZ1476" s="370">
        <f t="shared" si="3403"/>
        <v>7.4674754262735532E-3</v>
      </c>
      <c r="BA1476" s="370">
        <f t="shared" si="3403"/>
        <v>1.0390517198384066E-2</v>
      </c>
      <c r="BB1476" s="667"/>
    </row>
    <row r="1477" spans="1:54" s="325" customFormat="1" ht="27.6">
      <c r="A1477" s="329"/>
      <c r="B1477" s="329" t="s">
        <v>478</v>
      </c>
      <c r="C1477" s="370">
        <f t="shared" ref="C1477:AF1477" si="3404">C307*100/C$5</f>
        <v>0.94180433337075453</v>
      </c>
      <c r="D1477" s="370">
        <f t="shared" si="3404"/>
        <v>0.80046456647493403</v>
      </c>
      <c r="E1477" s="370">
        <f t="shared" si="3404"/>
        <v>0.9160478439384464</v>
      </c>
      <c r="F1477" s="370">
        <f t="shared" si="3404"/>
        <v>0.77657921235936278</v>
      </c>
      <c r="G1477" s="370">
        <f t="shared" si="3404"/>
        <v>0.85791523123074709</v>
      </c>
      <c r="H1477" s="370">
        <f t="shared" si="3404"/>
        <v>0.39981840599448626</v>
      </c>
      <c r="I1477" s="370">
        <f t="shared" si="3404"/>
        <v>0.30159015233289826</v>
      </c>
      <c r="J1477" s="370">
        <f t="shared" si="3404"/>
        <v>0.303889176008803</v>
      </c>
      <c r="K1477" s="370">
        <f t="shared" si="3404"/>
        <v>0.59234560935636904</v>
      </c>
      <c r="L1477" s="370">
        <f t="shared" si="3404"/>
        <v>0.51026328610278682</v>
      </c>
      <c r="M1477" s="370">
        <f t="shared" si="3404"/>
        <v>0.53970180039585225</v>
      </c>
      <c r="N1477" s="370">
        <f t="shared" si="3404"/>
        <v>0.90307546899002455</v>
      </c>
      <c r="O1477" s="370">
        <f t="shared" si="3404"/>
        <v>0.42265208428813994</v>
      </c>
      <c r="P1477" s="370">
        <f t="shared" si="3404"/>
        <v>0.45393881506747419</v>
      </c>
      <c r="Q1477" s="370">
        <f t="shared" si="3404"/>
        <v>0.69721853018468283</v>
      </c>
      <c r="R1477" s="370">
        <f t="shared" si="3404"/>
        <v>0.53387967063135366</v>
      </c>
      <c r="S1477" s="370">
        <f t="shared" si="3404"/>
        <v>0.43377348659688447</v>
      </c>
      <c r="T1477" s="370">
        <f t="shared" si="3404"/>
        <v>0.55193886793346203</v>
      </c>
      <c r="U1477" s="370">
        <f t="shared" si="3404"/>
        <v>0.41652612701667441</v>
      </c>
      <c r="V1477" s="370">
        <f t="shared" si="3404"/>
        <v>0.40909988778542217</v>
      </c>
      <c r="W1477" s="370">
        <f t="shared" si="3404"/>
        <v>0.39330112721417071</v>
      </c>
      <c r="X1477" s="370">
        <f t="shared" si="3404"/>
        <v>0.4553627452967427</v>
      </c>
      <c r="Y1477" s="370">
        <f t="shared" si="3404"/>
        <v>0.33937937037336419</v>
      </c>
      <c r="Z1477" s="370">
        <f t="shared" si="3404"/>
        <v>0.49814060891580342</v>
      </c>
      <c r="AA1477" s="370">
        <f t="shared" si="3404"/>
        <v>0.39319208279032164</v>
      </c>
      <c r="AB1477" s="370">
        <f t="shared" si="3404"/>
        <v>0.38149735714982652</v>
      </c>
      <c r="AC1477" s="370">
        <f t="shared" si="3404"/>
        <v>0.4586192072577116</v>
      </c>
      <c r="AD1477" s="370">
        <f t="shared" si="3404"/>
        <v>0.37127402573653262</v>
      </c>
      <c r="AE1477" s="370">
        <f t="shared" si="3404"/>
        <v>0.3748919376946156</v>
      </c>
      <c r="AF1477" s="370">
        <f t="shared" si="3404"/>
        <v>0.39974058471745544</v>
      </c>
      <c r="AG1477" s="370">
        <f t="shared" ref="AG1477:AH1477" si="3405">AG307*100/AG$5</f>
        <v>0.44109948958806527</v>
      </c>
      <c r="AH1477" s="370">
        <f t="shared" si="3405"/>
        <v>0.38320988578567383</v>
      </c>
      <c r="AI1477" s="370">
        <f t="shared" ref="AI1477:AJ1477" si="3406">AI307*100/AI$5</f>
        <v>0.42604433733494629</v>
      </c>
      <c r="AJ1477" s="370">
        <f t="shared" si="3406"/>
        <v>0.42145713942990892</v>
      </c>
      <c r="AK1477" s="370">
        <f t="shared" ref="AK1477:AL1477" si="3407">AK307*100/AK$5</f>
        <v>0.55006700958009025</v>
      </c>
      <c r="AL1477" s="370">
        <f t="shared" si="3407"/>
        <v>0.43879480183814074</v>
      </c>
      <c r="AM1477" s="370">
        <f t="shared" ref="AM1477:AN1477" si="3408">AM307*100/AM$5</f>
        <v>0.44413191403979796</v>
      </c>
      <c r="AN1477" s="370">
        <f t="shared" si="3408"/>
        <v>0.35076442058732721</v>
      </c>
      <c r="AO1477" s="370">
        <f t="shared" ref="AO1477:AT1477" si="3409">AO307*100/AO$5</f>
        <v>0.4339174136025899</v>
      </c>
      <c r="AP1477" s="370">
        <f t="shared" si="3409"/>
        <v>0.37827544461830676</v>
      </c>
      <c r="AQ1477" s="370">
        <f t="shared" si="3409"/>
        <v>0.37400047235061912</v>
      </c>
      <c r="AR1477" s="370">
        <f t="shared" si="3409"/>
        <v>0.37546006989086711</v>
      </c>
      <c r="AS1477" s="370">
        <f t="shared" si="3409"/>
        <v>0.52578646798746731</v>
      </c>
      <c r="AT1477" s="370">
        <f t="shared" si="3409"/>
        <v>0.35166144633266627</v>
      </c>
      <c r="AU1477" s="370">
        <f t="shared" ref="AU1477:AV1477" si="3410">AU307*100/AU$5</f>
        <v>0.52704866554079655</v>
      </c>
      <c r="AV1477" s="370">
        <f t="shared" si="3410"/>
        <v>0.35531843559493143</v>
      </c>
      <c r="AW1477" s="370">
        <f t="shared" ref="AW1477:AX1477" si="3411">AW307*100/AW$5</f>
        <v>0.40155797600992693</v>
      </c>
      <c r="AX1477" s="370">
        <f t="shared" si="3411"/>
        <v>0.34907286165977131</v>
      </c>
      <c r="AY1477" s="370">
        <f t="shared" ref="AY1477:BA1477" si="3412">AY307*100/AY$5</f>
        <v>0.27061209427898281</v>
      </c>
      <c r="AZ1477" s="370">
        <f t="shared" si="3412"/>
        <v>0.32937453851156789</v>
      </c>
      <c r="BA1477" s="370">
        <f t="shared" si="3412"/>
        <v>0.42746587754152049</v>
      </c>
      <c r="BB1477" s="667"/>
    </row>
    <row r="1478" spans="1:54" s="325" customFormat="1" ht="13.8">
      <c r="A1478" s="327"/>
      <c r="B1478" s="327" t="s">
        <v>479</v>
      </c>
      <c r="C1478" s="370">
        <f t="shared" ref="C1478:AF1478" si="3413">C308*100/C$5</f>
        <v>0.20345598839368217</v>
      </c>
      <c r="D1478" s="370">
        <f t="shared" si="3413"/>
        <v>0.16405326500865683</v>
      </c>
      <c r="E1478" s="370">
        <f t="shared" si="3413"/>
        <v>0.17215523359742155</v>
      </c>
      <c r="F1478" s="370">
        <f t="shared" si="3413"/>
        <v>0.17671885984942706</v>
      </c>
      <c r="G1478" s="370">
        <f t="shared" si="3413"/>
        <v>0.18240219962336329</v>
      </c>
      <c r="H1478" s="370">
        <f t="shared" si="3413"/>
        <v>0.17641285172516116</v>
      </c>
      <c r="I1478" s="370">
        <f t="shared" si="3413"/>
        <v>0.14990999868344723</v>
      </c>
      <c r="J1478" s="370">
        <f t="shared" si="3413"/>
        <v>0.17463050584855364</v>
      </c>
      <c r="K1478" s="370">
        <f t="shared" si="3413"/>
        <v>0.17954385032885636</v>
      </c>
      <c r="L1478" s="370">
        <f t="shared" si="3413"/>
        <v>0.18399459259081996</v>
      </c>
      <c r="M1478" s="370">
        <f t="shared" si="3413"/>
        <v>0.20264877219435901</v>
      </c>
      <c r="N1478" s="370">
        <f t="shared" si="3413"/>
        <v>0.18983114714979998</v>
      </c>
      <c r="O1478" s="370">
        <f t="shared" si="3413"/>
        <v>0.19838441674860338</v>
      </c>
      <c r="P1478" s="370">
        <f t="shared" si="3413"/>
        <v>0.2098286571785247</v>
      </c>
      <c r="Q1478" s="370">
        <f t="shared" si="3413"/>
        <v>0.23179926644777438</v>
      </c>
      <c r="R1478" s="370">
        <f t="shared" si="3413"/>
        <v>0.20557260563386409</v>
      </c>
      <c r="S1478" s="370">
        <f t="shared" si="3413"/>
        <v>0.22112281250348995</v>
      </c>
      <c r="T1478" s="370">
        <f t="shared" si="3413"/>
        <v>0.20968125754874978</v>
      </c>
      <c r="U1478" s="370">
        <f t="shared" si="3413"/>
        <v>0.20751166339946769</v>
      </c>
      <c r="V1478" s="370">
        <f t="shared" si="3413"/>
        <v>0.21203091574660518</v>
      </c>
      <c r="W1478" s="370">
        <f t="shared" si="3413"/>
        <v>0.17223832528180355</v>
      </c>
      <c r="X1478" s="370">
        <f t="shared" si="3413"/>
        <v>0.189565579225631</v>
      </c>
      <c r="Y1478" s="370">
        <f t="shared" si="3413"/>
        <v>0.18646145363396779</v>
      </c>
      <c r="Z1478" s="370">
        <f t="shared" si="3413"/>
        <v>0.23722306201370663</v>
      </c>
      <c r="AA1478" s="370">
        <f t="shared" si="3413"/>
        <v>0.21005717208248856</v>
      </c>
      <c r="AB1478" s="370">
        <f t="shared" si="3413"/>
        <v>0.18719487781654481</v>
      </c>
      <c r="AC1478" s="370">
        <f t="shared" si="3413"/>
        <v>0.20519305767343768</v>
      </c>
      <c r="AD1478" s="370">
        <f t="shared" si="3413"/>
        <v>0.18154650189125979</v>
      </c>
      <c r="AE1478" s="370">
        <f t="shared" si="3413"/>
        <v>0.22903492723509114</v>
      </c>
      <c r="AF1478" s="370">
        <f t="shared" si="3413"/>
        <v>0.20583504008474451</v>
      </c>
      <c r="AG1478" s="370">
        <f t="shared" ref="AG1478:AH1478" si="3414">AG308*100/AG$5</f>
        <v>0.19711075369750083</v>
      </c>
      <c r="AH1478" s="370">
        <f t="shared" si="3414"/>
        <v>0.19051317683646748</v>
      </c>
      <c r="AI1478" s="370">
        <f t="shared" ref="AI1478:AJ1478" si="3415">AI308*100/AI$5</f>
        <v>0.19297859361967237</v>
      </c>
      <c r="AJ1478" s="370">
        <f t="shared" si="3415"/>
        <v>0.19541922918010735</v>
      </c>
      <c r="AK1478" s="370">
        <f t="shared" ref="AK1478:AL1478" si="3416">AK308*100/AK$5</f>
        <v>0.18998063561480269</v>
      </c>
      <c r="AL1478" s="370">
        <f t="shared" si="3416"/>
        <v>0.1987585001018754</v>
      </c>
      <c r="AM1478" s="370">
        <f t="shared" ref="AM1478:AN1478" si="3417">AM308*100/AM$5</f>
        <v>0.1991268681820188</v>
      </c>
      <c r="AN1478" s="370">
        <f t="shared" si="3417"/>
        <v>0.20264210675914748</v>
      </c>
      <c r="AO1478" s="370">
        <f t="shared" ref="AO1478:AT1478" si="3418">AO308*100/AO$5</f>
        <v>0.20163920438719521</v>
      </c>
      <c r="AP1478" s="370">
        <f t="shared" si="3418"/>
        <v>0.19739899031270469</v>
      </c>
      <c r="AQ1478" s="370">
        <f t="shared" si="3418"/>
        <v>0.1869496271804042</v>
      </c>
      <c r="AR1478" s="370">
        <f t="shared" si="3418"/>
        <v>0.1970672972236599</v>
      </c>
      <c r="AS1478" s="370">
        <f t="shared" si="3418"/>
        <v>0.19441855263986707</v>
      </c>
      <c r="AT1478" s="370">
        <f t="shared" si="3418"/>
        <v>0.17756428921267489</v>
      </c>
      <c r="AU1478" s="370">
        <f t="shared" ref="AU1478:AV1478" si="3419">AU308*100/AU$5</f>
        <v>0.19774006543067901</v>
      </c>
      <c r="AV1478" s="370">
        <f t="shared" si="3419"/>
        <v>0.18786916150798544</v>
      </c>
      <c r="AW1478" s="370">
        <f t="shared" ref="AW1478:AX1478" si="3420">AW308*100/AW$5</f>
        <v>0.17224305062096321</v>
      </c>
      <c r="AX1478" s="370">
        <f t="shared" si="3420"/>
        <v>0.22161567354566636</v>
      </c>
      <c r="AY1478" s="370">
        <f t="shared" ref="AY1478:BA1478" si="3421">AY308*100/AY$5</f>
        <v>0.16845158443409874</v>
      </c>
      <c r="AZ1478" s="370">
        <f t="shared" si="3421"/>
        <v>0.16781679215227205</v>
      </c>
      <c r="BA1478" s="370">
        <f t="shared" si="3421"/>
        <v>0.15718254891855496</v>
      </c>
      <c r="BB1478" s="667"/>
    </row>
    <row r="1479" spans="1:54" s="325" customFormat="1" ht="13.8">
      <c r="A1479" s="329"/>
      <c r="B1479" s="329" t="s">
        <v>480</v>
      </c>
      <c r="C1479" s="370">
        <f t="shared" ref="C1479:AF1479" si="3422">C309*100/C$5</f>
        <v>0.12603735783555989</v>
      </c>
      <c r="D1479" s="370">
        <f t="shared" si="3422"/>
        <v>0.10839310451109889</v>
      </c>
      <c r="E1479" s="370">
        <f t="shared" si="3422"/>
        <v>0.11087900985379859</v>
      </c>
      <c r="F1479" s="370">
        <f t="shared" si="3422"/>
        <v>0.10421573857605949</v>
      </c>
      <c r="G1479" s="370">
        <f t="shared" si="3422"/>
        <v>0.10441999021617231</v>
      </c>
      <c r="H1479" s="370">
        <f t="shared" si="3422"/>
        <v>0.10826075189048708</v>
      </c>
      <c r="I1479" s="370">
        <f t="shared" si="3422"/>
        <v>9.3191283314408652E-2</v>
      </c>
      <c r="J1479" s="370">
        <f t="shared" si="3422"/>
        <v>0.10617155441210101</v>
      </c>
      <c r="K1479" s="370">
        <f t="shared" si="3422"/>
        <v>0.10519166580674474</v>
      </c>
      <c r="L1479" s="370">
        <f t="shared" si="3422"/>
        <v>0.11563439303683189</v>
      </c>
      <c r="M1479" s="370">
        <f t="shared" si="3422"/>
        <v>0.1206617505654424</v>
      </c>
      <c r="N1479" s="370">
        <f t="shared" si="3422"/>
        <v>0.11660040499088838</v>
      </c>
      <c r="O1479" s="370">
        <f t="shared" si="3422"/>
        <v>0.1200482131067775</v>
      </c>
      <c r="P1479" s="370">
        <f t="shared" si="3422"/>
        <v>0.12423270886381621</v>
      </c>
      <c r="Q1479" s="370">
        <f t="shared" si="3422"/>
        <v>0.14043903889687989</v>
      </c>
      <c r="R1479" s="370">
        <f t="shared" si="3422"/>
        <v>0.12360460795890113</v>
      </c>
      <c r="S1479" s="370">
        <f t="shared" si="3422"/>
        <v>0.12334663330697984</v>
      </c>
      <c r="T1479" s="370">
        <f t="shared" si="3422"/>
        <v>0.12637204075743222</v>
      </c>
      <c r="U1479" s="370">
        <f t="shared" si="3422"/>
        <v>0.11930563950828378</v>
      </c>
      <c r="V1479" s="370">
        <f t="shared" si="3422"/>
        <v>0.1304126722619853</v>
      </c>
      <c r="W1479" s="370">
        <f t="shared" si="3422"/>
        <v>0.11104669887278583</v>
      </c>
      <c r="X1479" s="370">
        <f t="shared" si="3422"/>
        <v>0.11387170840239191</v>
      </c>
      <c r="Y1479" s="370">
        <f t="shared" si="3422"/>
        <v>0.11332170438654963</v>
      </c>
      <c r="Z1479" s="370">
        <f t="shared" si="3422"/>
        <v>0.13113112184807707</v>
      </c>
      <c r="AA1479" s="370">
        <f t="shared" si="3422"/>
        <v>0.11694109107427765</v>
      </c>
      <c r="AB1479" s="370">
        <f t="shared" si="3422"/>
        <v>0.1125440334839528</v>
      </c>
      <c r="AC1479" s="370">
        <f t="shared" si="3422"/>
        <v>0.1180187804468983</v>
      </c>
      <c r="AD1479" s="370">
        <f t="shared" si="3422"/>
        <v>0.10940111711052722</v>
      </c>
      <c r="AE1479" s="370">
        <f t="shared" si="3422"/>
        <v>0.13075883883628181</v>
      </c>
      <c r="AF1479" s="370">
        <f t="shared" si="3422"/>
        <v>0.12860078086951673</v>
      </c>
      <c r="AG1479" s="370">
        <f t="shared" ref="AG1479:AH1479" si="3423">AG309*100/AG$5</f>
        <v>0.11600440355394633</v>
      </c>
      <c r="AH1479" s="370">
        <f t="shared" si="3423"/>
        <v>0.11116517952533131</v>
      </c>
      <c r="AI1479" s="370">
        <f t="shared" ref="AI1479:AJ1479" si="3424">AI309*100/AI$5</f>
        <v>0.1224709782448299</v>
      </c>
      <c r="AJ1479" s="370">
        <f t="shared" si="3424"/>
        <v>0.11501817488886319</v>
      </c>
      <c r="AK1479" s="370">
        <f t="shared" ref="AK1479:AL1479" si="3425">AK309*100/AK$5</f>
        <v>0.11652145651041231</v>
      </c>
      <c r="AL1479" s="370">
        <f t="shared" si="3425"/>
        <v>0.10897826685185531</v>
      </c>
      <c r="AM1479" s="370">
        <f t="shared" ref="AM1479:AN1479" si="3426">AM309*100/AM$5</f>
        <v>0.11241451619662861</v>
      </c>
      <c r="AN1479" s="370">
        <f t="shared" si="3426"/>
        <v>0.11516540529238127</v>
      </c>
      <c r="AO1479" s="370">
        <f t="shared" ref="AO1479:AT1479" si="3427">AO309*100/AO$5</f>
        <v>0.11123827414610962</v>
      </c>
      <c r="AP1479" s="370">
        <f t="shared" si="3427"/>
        <v>0.1176794969619797</v>
      </c>
      <c r="AQ1479" s="370">
        <f t="shared" si="3427"/>
        <v>0.11521981173453895</v>
      </c>
      <c r="AR1479" s="370">
        <f t="shared" si="3427"/>
        <v>0.11350609456968899</v>
      </c>
      <c r="AS1479" s="370">
        <f t="shared" si="3427"/>
        <v>0.11348749514307493</v>
      </c>
      <c r="AT1479" s="370">
        <f t="shared" si="3427"/>
        <v>0.10344171767782938</v>
      </c>
      <c r="AU1479" s="370">
        <f t="shared" ref="AU1479:AV1479" si="3428">AU309*100/AU$5</f>
        <v>0.1141585187006134</v>
      </c>
      <c r="AV1479" s="370">
        <f t="shared" si="3428"/>
        <v>0.10990795247712756</v>
      </c>
      <c r="AW1479" s="370">
        <f t="shared" ref="AW1479:AX1479" si="3429">AW309*100/AW$5</f>
        <v>0.10234491828315075</v>
      </c>
      <c r="AX1479" s="370">
        <f t="shared" si="3429"/>
        <v>0.11427431710337489</v>
      </c>
      <c r="AY1479" s="370">
        <f t="shared" ref="AY1479:BA1479" si="3430">AY309*100/AY$5</f>
        <v>9.694209480369155E-2</v>
      </c>
      <c r="AZ1479" s="370">
        <f t="shared" si="3430"/>
        <v>9.6829297539854156E-2</v>
      </c>
      <c r="BA1479" s="370">
        <f t="shared" si="3430"/>
        <v>9.0579333676913093E-2</v>
      </c>
      <c r="BB1479" s="667"/>
    </row>
    <row r="1480" spans="1:54" s="325" customFormat="1" ht="13.8">
      <c r="A1480" s="327"/>
      <c r="B1480" s="327" t="s">
        <v>481</v>
      </c>
      <c r="C1480" s="370">
        <f t="shared" ref="C1480:AF1480" si="3431">C310*100/C$5</f>
        <v>1.8566654288897141E-2</v>
      </c>
      <c r="D1480" s="370">
        <f t="shared" si="3431"/>
        <v>1.4980460829969188E-2</v>
      </c>
      <c r="E1480" s="370">
        <f t="shared" si="3431"/>
        <v>2.0288658378898903E-2</v>
      </c>
      <c r="F1480" s="370">
        <f t="shared" si="3431"/>
        <v>2.3834451339728113E-2</v>
      </c>
      <c r="G1480" s="370">
        <f t="shared" si="3431"/>
        <v>2.7768913828734205E-2</v>
      </c>
      <c r="H1480" s="370">
        <f t="shared" si="3431"/>
        <v>2.0615919620377225E-2</v>
      </c>
      <c r="I1480" s="370">
        <f t="shared" si="3431"/>
        <v>2.0356782109043757E-2</v>
      </c>
      <c r="J1480" s="370">
        <f t="shared" si="3431"/>
        <v>2.7682655375741896E-2</v>
      </c>
      <c r="K1480" s="370">
        <f t="shared" si="3431"/>
        <v>2.4444016336293162E-2</v>
      </c>
      <c r="L1480" s="370">
        <f t="shared" si="3431"/>
        <v>2.0995701976621175E-2</v>
      </c>
      <c r="M1480" s="370">
        <f t="shared" si="3431"/>
        <v>3.1909842356869465E-2</v>
      </c>
      <c r="N1480" s="370">
        <f t="shared" si="3431"/>
        <v>2.4395435342986934E-2</v>
      </c>
      <c r="O1480" s="370">
        <f t="shared" si="3431"/>
        <v>2.6327425141479625E-2</v>
      </c>
      <c r="P1480" s="370">
        <f t="shared" si="3431"/>
        <v>2.8028899951919657E-2</v>
      </c>
      <c r="Q1480" s="370">
        <f t="shared" si="3431"/>
        <v>3.8316269039281266E-2</v>
      </c>
      <c r="R1480" s="370">
        <f t="shared" si="3431"/>
        <v>3.5458555257481317E-2</v>
      </c>
      <c r="S1480" s="370">
        <f t="shared" si="3431"/>
        <v>4.1474968489421574E-2</v>
      </c>
      <c r="T1480" s="370">
        <f t="shared" si="3431"/>
        <v>3.310327036636871E-2</v>
      </c>
      <c r="U1480" s="370">
        <f t="shared" si="3431"/>
        <v>2.6173770458955189E-2</v>
      </c>
      <c r="V1480" s="370">
        <f t="shared" si="3431"/>
        <v>3.4168708523684845E-2</v>
      </c>
      <c r="W1480" s="370">
        <f t="shared" si="3431"/>
        <v>2.2243692968330651E-2</v>
      </c>
      <c r="X1480" s="370">
        <f t="shared" si="3431"/>
        <v>3.1187529290012169E-2</v>
      </c>
      <c r="Y1480" s="370">
        <f t="shared" si="3431"/>
        <v>2.6202227306469608E-2</v>
      </c>
      <c r="Z1480" s="370">
        <f t="shared" si="3431"/>
        <v>3.3942001836206659E-2</v>
      </c>
      <c r="AA1480" s="370">
        <f t="shared" si="3431"/>
        <v>4.3202684919801046E-2</v>
      </c>
      <c r="AB1480" s="370">
        <f t="shared" si="3431"/>
        <v>3.2804314692631981E-2</v>
      </c>
      <c r="AC1480" s="370">
        <f t="shared" si="3431"/>
        <v>4.2488303186044407E-2</v>
      </c>
      <c r="AD1480" s="370">
        <f t="shared" si="3431"/>
        <v>3.2523572572081223E-2</v>
      </c>
      <c r="AE1480" s="370">
        <f t="shared" si="3431"/>
        <v>4.5964668701569067E-2</v>
      </c>
      <c r="AF1480" s="370">
        <f t="shared" si="3431"/>
        <v>2.7958473877274598E-2</v>
      </c>
      <c r="AG1480" s="370">
        <f t="shared" ref="AG1480:AH1480" si="3432">AG310*100/AG$5</f>
        <v>3.1586830858659536E-2</v>
      </c>
      <c r="AH1480" s="370">
        <f t="shared" si="3432"/>
        <v>3.3337856364138295E-2</v>
      </c>
      <c r="AI1480" s="370">
        <f t="shared" ref="AI1480:AJ1480" si="3433">AI310*100/AI$5</f>
        <v>2.3949704830738324E-2</v>
      </c>
      <c r="AJ1480" s="370">
        <f t="shared" si="3433"/>
        <v>3.0654703047423293E-2</v>
      </c>
      <c r="AK1480" s="370">
        <f t="shared" ref="AK1480:AL1480" si="3434">AK310*100/AK$5</f>
        <v>2.4785166000208102E-2</v>
      </c>
      <c r="AL1480" s="370">
        <f t="shared" si="3434"/>
        <v>3.4337286315333185E-2</v>
      </c>
      <c r="AM1480" s="370">
        <f t="shared" ref="AM1480:AN1480" si="3435">AM310*100/AM$5</f>
        <v>3.1450844518225357E-2</v>
      </c>
      <c r="AN1480" s="370">
        <f t="shared" si="3435"/>
        <v>3.5774785473803548E-2</v>
      </c>
      <c r="AO1480" s="370">
        <f t="shared" ref="AO1480:AT1480" si="3436">AO310*100/AO$5</f>
        <v>3.9523963650646241E-2</v>
      </c>
      <c r="AP1480" s="370">
        <f t="shared" si="3436"/>
        <v>3.2557064621590352E-2</v>
      </c>
      <c r="AQ1480" s="370">
        <f t="shared" si="3436"/>
        <v>2.5371976112554404E-2</v>
      </c>
      <c r="AR1480" s="370">
        <f t="shared" si="3436"/>
        <v>3.246157588914627E-2</v>
      </c>
      <c r="AS1480" s="370">
        <f t="shared" si="3436"/>
        <v>2.8203783482703686E-2</v>
      </c>
      <c r="AT1480" s="370">
        <f t="shared" si="3436"/>
        <v>2.2586850817384808E-2</v>
      </c>
      <c r="AU1480" s="370">
        <f t="shared" ref="AU1480:AV1480" si="3437">AU310*100/AU$5</f>
        <v>2.9937145464556138E-2</v>
      </c>
      <c r="AV1480" s="370">
        <f t="shared" si="3437"/>
        <v>2.562556433565957E-2</v>
      </c>
      <c r="AW1480" s="370">
        <f t="shared" ref="AW1480:AX1480" si="3438">AW310*100/AW$5</f>
        <v>2.5917657414968872E-2</v>
      </c>
      <c r="AX1480" s="370">
        <f t="shared" si="3438"/>
        <v>3.254734733996302E-2</v>
      </c>
      <c r="AY1480" s="370">
        <f t="shared" ref="AY1480:BA1480" si="3439">AY310*100/AY$5</f>
        <v>2.3081451143736085E-2</v>
      </c>
      <c r="AZ1480" s="370">
        <f t="shared" si="3439"/>
        <v>2.7360086312861191E-2</v>
      </c>
      <c r="BA1480" s="370">
        <f t="shared" si="3439"/>
        <v>2.6703629199847052E-2</v>
      </c>
      <c r="BB1480" s="667"/>
    </row>
    <row r="1481" spans="1:54" s="325" customFormat="1" ht="13.8">
      <c r="A1481" s="329"/>
      <c r="B1481" s="329" t="s">
        <v>482</v>
      </c>
      <c r="C1481" s="370">
        <f t="shared" ref="C1481:AF1481" si="3440">C311*100/C$5</f>
        <v>5.8808798003436989E-2</v>
      </c>
      <c r="D1481" s="370">
        <f t="shared" si="3440"/>
        <v>4.0722746968824289E-2</v>
      </c>
      <c r="E1481" s="370">
        <f t="shared" si="3440"/>
        <v>4.0950270036821682E-2</v>
      </c>
      <c r="F1481" s="370">
        <f t="shared" si="3440"/>
        <v>4.8668669933639448E-2</v>
      </c>
      <c r="G1481" s="370">
        <f t="shared" si="3440"/>
        <v>5.0213295578456794E-2</v>
      </c>
      <c r="H1481" s="370">
        <f t="shared" si="3440"/>
        <v>4.7536180214296869E-2</v>
      </c>
      <c r="I1481" s="370">
        <f t="shared" si="3440"/>
        <v>3.636193325999483E-2</v>
      </c>
      <c r="J1481" s="370">
        <f t="shared" si="3440"/>
        <v>4.0776296060710725E-2</v>
      </c>
      <c r="K1481" s="370">
        <f t="shared" si="3440"/>
        <v>4.9908168185818468E-2</v>
      </c>
      <c r="L1481" s="370">
        <f t="shared" si="3440"/>
        <v>4.7364497577366903E-2</v>
      </c>
      <c r="M1481" s="370">
        <f t="shared" si="3440"/>
        <v>5.0119725728522975E-2</v>
      </c>
      <c r="N1481" s="370">
        <f t="shared" si="3440"/>
        <v>4.8879742945875465E-2</v>
      </c>
      <c r="O1481" s="370">
        <f t="shared" si="3440"/>
        <v>5.2008778500346256E-2</v>
      </c>
      <c r="P1481" s="370">
        <f t="shared" si="3440"/>
        <v>5.7523926978247424E-2</v>
      </c>
      <c r="Q1481" s="370">
        <f t="shared" si="3440"/>
        <v>5.3043958511613233E-2</v>
      </c>
      <c r="R1481" s="370">
        <f t="shared" si="3440"/>
        <v>4.6509442417481631E-2</v>
      </c>
      <c r="S1481" s="370">
        <f t="shared" si="3440"/>
        <v>5.6301210707088517E-2</v>
      </c>
      <c r="T1481" s="370">
        <f t="shared" si="3440"/>
        <v>5.0205946424948841E-2</v>
      </c>
      <c r="U1481" s="370">
        <f t="shared" si="3440"/>
        <v>6.2073997882721471E-2</v>
      </c>
      <c r="V1481" s="370">
        <f t="shared" si="3440"/>
        <v>4.7449534960935034E-2</v>
      </c>
      <c r="W1481" s="370">
        <f t="shared" si="3440"/>
        <v>3.8947933440687067E-2</v>
      </c>
      <c r="X1481" s="370">
        <f t="shared" si="3440"/>
        <v>4.4506341533226919E-2</v>
      </c>
      <c r="Y1481" s="370">
        <f t="shared" si="3440"/>
        <v>4.6937521940948537E-2</v>
      </c>
      <c r="Z1481" s="370">
        <f t="shared" si="3440"/>
        <v>7.2149938329422889E-2</v>
      </c>
      <c r="AA1481" s="370">
        <f t="shared" si="3440"/>
        <v>4.9913396088409848E-2</v>
      </c>
      <c r="AB1481" s="370">
        <f t="shared" si="3440"/>
        <v>4.1846529639960023E-2</v>
      </c>
      <c r="AC1481" s="370">
        <f t="shared" si="3440"/>
        <v>4.4685974040494979E-2</v>
      </c>
      <c r="AD1481" s="370">
        <f t="shared" si="3440"/>
        <v>3.9621812208651359E-2</v>
      </c>
      <c r="AE1481" s="370">
        <f t="shared" si="3440"/>
        <v>5.2350840510877975E-2</v>
      </c>
      <c r="AF1481" s="370">
        <f t="shared" si="3440"/>
        <v>4.9275785337953175E-2</v>
      </c>
      <c r="AG1481" s="370">
        <f t="shared" ref="AG1481:AH1481" si="3441">AG311*100/AG$5</f>
        <v>4.9519519284894981E-2</v>
      </c>
      <c r="AH1481" s="370">
        <f t="shared" si="3441"/>
        <v>4.6010140946997874E-2</v>
      </c>
      <c r="AI1481" s="370">
        <f t="shared" ref="AI1481:AJ1481" si="3442">AI311*100/AI$5</f>
        <v>4.6597366400497463E-2</v>
      </c>
      <c r="AJ1481" s="370">
        <f t="shared" si="3442"/>
        <v>4.9746351243820874E-2</v>
      </c>
      <c r="AK1481" s="370">
        <f t="shared" ref="AK1481:AL1481" si="3443">AK311*100/AK$5</f>
        <v>4.8674013104182269E-2</v>
      </c>
      <c r="AL1481" s="370">
        <f t="shared" si="3443"/>
        <v>5.5402359125803539E-2</v>
      </c>
      <c r="AM1481" s="370">
        <f t="shared" ref="AM1481:AN1481" si="3444">AM311*100/AM$5</f>
        <v>5.5261507467164836E-2</v>
      </c>
      <c r="AN1481" s="370">
        <f t="shared" si="3444"/>
        <v>5.1701915992962658E-2</v>
      </c>
      <c r="AO1481" s="370">
        <f t="shared" ref="AO1481:AT1481" si="3445">AO311*100/AO$5</f>
        <v>5.087696659043936E-2</v>
      </c>
      <c r="AP1481" s="370">
        <f t="shared" si="3445"/>
        <v>4.7162428729134634E-2</v>
      </c>
      <c r="AQ1481" s="370">
        <f t="shared" si="3445"/>
        <v>4.6357839333310842E-2</v>
      </c>
      <c r="AR1481" s="370">
        <f t="shared" si="3445"/>
        <v>5.1099626764824636E-2</v>
      </c>
      <c r="AS1481" s="370">
        <f t="shared" si="3445"/>
        <v>5.2691886581864224E-2</v>
      </c>
      <c r="AT1481" s="370">
        <f t="shared" si="3445"/>
        <v>5.1535720717460716E-2</v>
      </c>
      <c r="AU1481" s="370">
        <f t="shared" ref="AU1481:AV1481" si="3446">AU311*100/AU$5</f>
        <v>5.3644401265509477E-2</v>
      </c>
      <c r="AV1481" s="370">
        <f t="shared" si="3446"/>
        <v>5.2304658523087487E-2</v>
      </c>
      <c r="AW1481" s="370">
        <f t="shared" ref="AW1481:AX1481" si="3447">AW311*100/AW$5</f>
        <v>4.3947332138425478E-2</v>
      </c>
      <c r="AX1481" s="370">
        <f t="shared" si="3447"/>
        <v>7.479400910232846E-2</v>
      </c>
      <c r="AY1481" s="370">
        <f t="shared" ref="AY1481:BA1481" si="3448">AY311*100/AY$5</f>
        <v>4.8428038486671113E-2</v>
      </c>
      <c r="AZ1481" s="370">
        <f t="shared" si="3448"/>
        <v>4.3627408299556691E-2</v>
      </c>
      <c r="BA1481" s="370">
        <f t="shared" si="3448"/>
        <v>3.9899586041794818E-2</v>
      </c>
      <c r="BB1481" s="667"/>
    </row>
    <row r="1482" spans="1:54" s="325" customFormat="1" ht="13.8">
      <c r="A1482" s="327"/>
      <c r="B1482" s="327" t="s">
        <v>483</v>
      </c>
      <c r="C1482" s="370">
        <f t="shared" ref="C1482:AF1482" si="3449">C312*100/C$5</f>
        <v>0.88575894437775804</v>
      </c>
      <c r="D1482" s="370">
        <f t="shared" si="3449"/>
        <v>0.75591060969614632</v>
      </c>
      <c r="E1482" s="370">
        <f t="shared" si="3449"/>
        <v>0.65598752247509706</v>
      </c>
      <c r="F1482" s="370">
        <f t="shared" si="3449"/>
        <v>0.73814815910855958</v>
      </c>
      <c r="G1482" s="370">
        <f t="shared" si="3449"/>
        <v>0.76307200357335259</v>
      </c>
      <c r="H1482" s="370">
        <f t="shared" si="3449"/>
        <v>0.75670207604846806</v>
      </c>
      <c r="I1482" s="370">
        <f t="shared" si="3449"/>
        <v>0.75685188265200187</v>
      </c>
      <c r="J1482" s="370">
        <f t="shared" si="3449"/>
        <v>0.78437837484941408</v>
      </c>
      <c r="K1482" s="370">
        <f t="shared" si="3449"/>
        <v>0.78617135687047535</v>
      </c>
      <c r="L1482" s="370">
        <f t="shared" si="3449"/>
        <v>0.8318361666995524</v>
      </c>
      <c r="M1482" s="370">
        <f t="shared" si="3449"/>
        <v>0.90164450563570353</v>
      </c>
      <c r="N1482" s="370">
        <f t="shared" si="3449"/>
        <v>0.9172950305742793</v>
      </c>
      <c r="O1482" s="370">
        <f t="shared" si="3449"/>
        <v>0.85338006585894233</v>
      </c>
      <c r="P1482" s="370">
        <f t="shared" si="3449"/>
        <v>0.71137348077972096</v>
      </c>
      <c r="Q1482" s="370">
        <f t="shared" si="3449"/>
        <v>0.89349331488326089</v>
      </c>
      <c r="R1482" s="370">
        <f t="shared" si="3449"/>
        <v>0.82359564542836972</v>
      </c>
      <c r="S1482" s="370">
        <f t="shared" si="3449"/>
        <v>0.85006356029293573</v>
      </c>
      <c r="T1482" s="370">
        <f t="shared" si="3449"/>
        <v>0.85635833820766405</v>
      </c>
      <c r="U1482" s="370">
        <f t="shared" si="3449"/>
        <v>0.82566348629613184</v>
      </c>
      <c r="V1482" s="370">
        <f t="shared" si="3449"/>
        <v>0.91713352694200567</v>
      </c>
      <c r="W1482" s="370">
        <f t="shared" si="3449"/>
        <v>0.78441223832528184</v>
      </c>
      <c r="X1482" s="370">
        <f t="shared" si="3449"/>
        <v>0.86208287196609235</v>
      </c>
      <c r="Y1482" s="370">
        <f t="shared" si="3449"/>
        <v>0.81757978109620599</v>
      </c>
      <c r="Z1482" s="370">
        <f t="shared" si="3449"/>
        <v>0.94717660042102914</v>
      </c>
      <c r="AA1482" s="370">
        <f t="shared" si="3449"/>
        <v>0.96534969952691474</v>
      </c>
      <c r="AB1482" s="370">
        <f t="shared" si="3449"/>
        <v>0.83815024039674713</v>
      </c>
      <c r="AC1482" s="370">
        <f t="shared" si="3449"/>
        <v>0.7328653965157278</v>
      </c>
      <c r="AD1482" s="370">
        <f t="shared" si="3449"/>
        <v>0.78088656612030283</v>
      </c>
      <c r="AE1482" s="370">
        <f t="shared" si="3449"/>
        <v>0.84699560181982236</v>
      </c>
      <c r="AF1482" s="370">
        <f t="shared" si="3449"/>
        <v>0.83912316978582657</v>
      </c>
      <c r="AG1482" s="370">
        <f t="shared" ref="AG1482:AH1482" si="3450">AG312*100/AG$5</f>
        <v>0.84815663496450111</v>
      </c>
      <c r="AH1482" s="370">
        <f t="shared" si="3450"/>
        <v>0.83258859291630993</v>
      </c>
      <c r="AI1482" s="370">
        <f t="shared" ref="AI1482:AJ1482" si="3451">AI312*100/AI$5</f>
        <v>0.79081372969108432</v>
      </c>
      <c r="AJ1482" s="370">
        <f t="shared" si="3451"/>
        <v>0.85004663045017026</v>
      </c>
      <c r="AK1482" s="370">
        <f t="shared" ref="AK1482:AL1482" si="3452">AK312*100/AK$5</f>
        <v>0.920207743337915</v>
      </c>
      <c r="AL1482" s="370">
        <f t="shared" si="3452"/>
        <v>0.88440835556868802</v>
      </c>
      <c r="AM1482" s="370">
        <f t="shared" ref="AM1482:AN1482" si="3453">AM312*100/AM$5</f>
        <v>0.93633021309801578</v>
      </c>
      <c r="AN1482" s="370">
        <f t="shared" si="3453"/>
        <v>0.79843930456430723</v>
      </c>
      <c r="AO1482" s="370">
        <f t="shared" ref="AO1482:AT1482" si="3454">AO312*100/AO$5</f>
        <v>0.74809942974077781</v>
      </c>
      <c r="AP1482" s="370">
        <f t="shared" si="3454"/>
        <v>0.78269414241240876</v>
      </c>
      <c r="AQ1482" s="370">
        <f t="shared" si="3454"/>
        <v>0.82981881979823879</v>
      </c>
      <c r="AR1482" s="370">
        <f t="shared" si="3454"/>
        <v>0.89396991577862372</v>
      </c>
      <c r="AS1482" s="370">
        <f t="shared" si="3454"/>
        <v>0.87392802620934784</v>
      </c>
      <c r="AT1482" s="370">
        <f t="shared" si="3454"/>
        <v>0.80683193329641789</v>
      </c>
      <c r="AU1482" s="370">
        <f t="shared" ref="AU1482:AV1482" si="3455">AU312*100/AU$5</f>
        <v>0.80311696533655719</v>
      </c>
      <c r="AV1482" s="370">
        <f t="shared" si="3455"/>
        <v>0.7773500997444881</v>
      </c>
      <c r="AW1482" s="370">
        <f t="shared" ref="AW1482:AX1482" si="3456">AW312*100/AW$5</f>
        <v>0.8169364931222094</v>
      </c>
      <c r="AX1482" s="370">
        <f t="shared" si="3456"/>
        <v>0.99441879590525006</v>
      </c>
      <c r="AY1482" s="370">
        <f t="shared" ref="AY1482:BA1482" si="3457">AY312*100/AY$5</f>
        <v>0.83678145363825307</v>
      </c>
      <c r="AZ1482" s="370">
        <f t="shared" si="3457"/>
        <v>0.80199446663169449</v>
      </c>
      <c r="BA1482" s="370">
        <f t="shared" si="3457"/>
        <v>0.59524675400242721</v>
      </c>
      <c r="BB1482" s="667"/>
    </row>
    <row r="1483" spans="1:54" s="325" customFormat="1" ht="13.8">
      <c r="A1483" s="329"/>
      <c r="B1483" s="329" t="s">
        <v>484</v>
      </c>
      <c r="C1483" s="370">
        <f t="shared" ref="C1483:AF1483" si="3458">C313*100/C$5</f>
        <v>3.2081451480582737E-2</v>
      </c>
      <c r="D1483" s="370">
        <f t="shared" si="3458"/>
        <v>2.4924387415379768E-2</v>
      </c>
      <c r="E1483" s="370">
        <f t="shared" si="3458"/>
        <v>2.6666159450207196E-2</v>
      </c>
      <c r="F1483" s="370">
        <f t="shared" si="3458"/>
        <v>2.259473994454091E-2</v>
      </c>
      <c r="G1483" s="370">
        <f t="shared" si="3458"/>
        <v>3.0246300282163224E-2</v>
      </c>
      <c r="H1483" s="370">
        <f t="shared" si="3458"/>
        <v>2.9275330497829169E-2</v>
      </c>
      <c r="I1483" s="370">
        <f t="shared" si="3458"/>
        <v>2.2569475816548515E-2</v>
      </c>
      <c r="J1483" s="370">
        <f t="shared" si="3458"/>
        <v>3.14757991953429E-2</v>
      </c>
      <c r="K1483" s="370">
        <f t="shared" si="3458"/>
        <v>2.6955119138095351E-2</v>
      </c>
      <c r="L1483" s="370">
        <f t="shared" si="3458"/>
        <v>2.4923930088376102E-2</v>
      </c>
      <c r="M1483" s="370">
        <f t="shared" si="3458"/>
        <v>2.595333845025383E-2</v>
      </c>
      <c r="N1483" s="370">
        <f t="shared" si="3458"/>
        <v>2.4039946303380567E-2</v>
      </c>
      <c r="O1483" s="370">
        <f t="shared" si="3458"/>
        <v>2.36219995517877E-2</v>
      </c>
      <c r="P1483" s="370">
        <f t="shared" si="3458"/>
        <v>2.0698264579879132E-2</v>
      </c>
      <c r="Q1483" s="370">
        <f t="shared" si="3458"/>
        <v>2.5449771093672559E-2</v>
      </c>
      <c r="R1483" s="370">
        <f t="shared" si="3458"/>
        <v>2.3755056651024294E-2</v>
      </c>
      <c r="S1483" s="370">
        <f t="shared" si="3458"/>
        <v>2.4030065308634226E-2</v>
      </c>
      <c r="T1483" s="370">
        <f t="shared" si="3458"/>
        <v>2.4368252045280051E-2</v>
      </c>
      <c r="U1483" s="370">
        <f t="shared" si="3458"/>
        <v>2.1581880904752524E-2</v>
      </c>
      <c r="V1483" s="370">
        <f t="shared" si="3458"/>
        <v>2.2695083152262992E-2</v>
      </c>
      <c r="W1483" s="370">
        <f t="shared" si="3458"/>
        <v>1.7734836285560922E-2</v>
      </c>
      <c r="X1483" s="370">
        <f t="shared" si="3458"/>
        <v>2.0185032219530424E-2</v>
      </c>
      <c r="Y1483" s="370">
        <f t="shared" si="3458"/>
        <v>1.9251412909224316E-2</v>
      </c>
      <c r="Z1483" s="370">
        <f t="shared" si="3458"/>
        <v>1.9567656796283073E-2</v>
      </c>
      <c r="AA1483" s="370">
        <f t="shared" si="3458"/>
        <v>2.5214802319920647E-2</v>
      </c>
      <c r="AB1483" s="370">
        <f t="shared" si="3458"/>
        <v>2.7042531214567133E-2</v>
      </c>
      <c r="AC1483" s="370">
        <f t="shared" si="3458"/>
        <v>2.1398374109123996E-2</v>
      </c>
      <c r="AD1483" s="370">
        <f t="shared" si="3458"/>
        <v>2.2938943910271837E-2</v>
      </c>
      <c r="AE1483" s="370">
        <f t="shared" si="3458"/>
        <v>2.53870039826848E-2</v>
      </c>
      <c r="AF1483" s="370">
        <f t="shared" si="3458"/>
        <v>2.0661394184965393E-2</v>
      </c>
      <c r="AG1483" s="370">
        <f t="shared" ref="AG1483:AH1483" si="3459">AG313*100/AG$5</f>
        <v>2.2285643915591357E-2</v>
      </c>
      <c r="AH1483" s="370">
        <f t="shared" si="3459"/>
        <v>2.3317003632461634E-2</v>
      </c>
      <c r="AI1483" s="370">
        <f t="shared" ref="AI1483:AJ1483" si="3460">AI313*100/AI$5</f>
        <v>2.2016367867466202E-2</v>
      </c>
      <c r="AJ1483" s="370">
        <f t="shared" si="3460"/>
        <v>2.1829318503805539E-2</v>
      </c>
      <c r="AK1483" s="370">
        <f t="shared" ref="AK1483:AL1483" si="3461">AK313*100/AK$5</f>
        <v>2.7785885783252168E-2</v>
      </c>
      <c r="AL1483" s="370">
        <f t="shared" si="3461"/>
        <v>2.224211926808816E-2</v>
      </c>
      <c r="AM1483" s="370">
        <f t="shared" ref="AM1483:AN1483" si="3462">AM313*100/AM$5</f>
        <v>3.2229697979171974E-2</v>
      </c>
      <c r="AN1483" s="370">
        <f t="shared" si="3462"/>
        <v>2.3849856982535698E-2</v>
      </c>
      <c r="AO1483" s="370">
        <f t="shared" ref="AO1483:AT1483" si="3463">AO313*100/AO$5</f>
        <v>2.3834254618944565E-2</v>
      </c>
      <c r="AP1483" s="370">
        <f t="shared" si="3463"/>
        <v>2.5062665377862382E-2</v>
      </c>
      <c r="AQ1483" s="370">
        <f t="shared" si="3463"/>
        <v>2.2031782448800566E-2</v>
      </c>
      <c r="AR1483" s="370">
        <f t="shared" si="3463"/>
        <v>2.5932787030542696E-2</v>
      </c>
      <c r="AS1483" s="370">
        <f t="shared" si="3463"/>
        <v>2.4205003641366778E-2</v>
      </c>
      <c r="AT1483" s="370">
        <f t="shared" si="3463"/>
        <v>2.2250236051104856E-2</v>
      </c>
      <c r="AU1483" s="370">
        <f t="shared" ref="AU1483:AV1483" si="3464">AU313*100/AU$5</f>
        <v>1.56925869364265E-2</v>
      </c>
      <c r="AV1483" s="370">
        <f t="shared" si="3464"/>
        <v>1.3788846589321051E-2</v>
      </c>
      <c r="AW1483" s="370">
        <f t="shared" ref="AW1483:AX1483" si="3465">AW313*100/AW$5</f>
        <v>1.5775965383024532E-2</v>
      </c>
      <c r="AX1483" s="370">
        <f t="shared" si="3465"/>
        <v>1.7451935457209973E-2</v>
      </c>
      <c r="AY1483" s="370">
        <f t="shared" ref="AY1483:BA1483" si="3466">AY313*100/AY$5</f>
        <v>1.5167810751597998E-2</v>
      </c>
      <c r="AZ1483" s="370">
        <f t="shared" si="3466"/>
        <v>2.0419362265204445E-2</v>
      </c>
      <c r="BA1483" s="370">
        <f t="shared" si="3466"/>
        <v>1.1689331848182076E-2</v>
      </c>
      <c r="BB1483" s="667"/>
    </row>
    <row r="1484" spans="1:54" s="325" customFormat="1" ht="13.8">
      <c r="A1484" s="327"/>
      <c r="B1484" s="327" t="s">
        <v>485</v>
      </c>
      <c r="C1484" s="370">
        <f t="shared" ref="C1484:AF1484" si="3467">C314*100/C$5</f>
        <v>0.23942348379519685</v>
      </c>
      <c r="D1484" s="370">
        <f t="shared" si="3467"/>
        <v>0.18958031464133421</v>
      </c>
      <c r="E1484" s="370">
        <f t="shared" si="3467"/>
        <v>0.15421618087637309</v>
      </c>
      <c r="F1484" s="370">
        <f t="shared" si="3467"/>
        <v>0.20359260364187218</v>
      </c>
      <c r="G1484" s="370">
        <f t="shared" si="3467"/>
        <v>0.18554515258666876</v>
      </c>
      <c r="H1484" s="370">
        <f t="shared" si="3467"/>
        <v>0.18601429056417693</v>
      </c>
      <c r="I1484" s="370">
        <f t="shared" si="3467"/>
        <v>0.17583539328971132</v>
      </c>
      <c r="J1484" s="370">
        <f t="shared" si="3467"/>
        <v>0.17364574735692645</v>
      </c>
      <c r="K1484" s="370">
        <f t="shared" si="3467"/>
        <v>0.1682831237020247</v>
      </c>
      <c r="L1484" s="370">
        <f t="shared" si="3467"/>
        <v>0.17004260998700071</v>
      </c>
      <c r="M1484" s="370">
        <f t="shared" si="3467"/>
        <v>0.20779689342793395</v>
      </c>
      <c r="N1484" s="370">
        <f t="shared" si="3467"/>
        <v>0.20573928167218491</v>
      </c>
      <c r="O1484" s="370">
        <f t="shared" si="3467"/>
        <v>0.16753448912883279</v>
      </c>
      <c r="P1484" s="370">
        <f t="shared" si="3467"/>
        <v>0.13057155239140419</v>
      </c>
      <c r="Q1484" s="370">
        <f t="shared" si="3467"/>
        <v>0.16961119304399899</v>
      </c>
      <c r="R1484" s="370">
        <f t="shared" si="3467"/>
        <v>0.18394941304126505</v>
      </c>
      <c r="S1484" s="370">
        <f t="shared" si="3467"/>
        <v>0.18577088950136458</v>
      </c>
      <c r="T1484" s="370">
        <f t="shared" si="3467"/>
        <v>0.18539464118871354</v>
      </c>
      <c r="U1484" s="370">
        <f t="shared" si="3467"/>
        <v>0.18096219288607773</v>
      </c>
      <c r="V1484" s="370">
        <f t="shared" si="3467"/>
        <v>0.2014398769422158</v>
      </c>
      <c r="W1484" s="370">
        <f t="shared" si="3467"/>
        <v>0.17481481481481481</v>
      </c>
      <c r="X1484" s="370">
        <f t="shared" si="3467"/>
        <v>0.20003036027387117</v>
      </c>
      <c r="Y1484" s="370">
        <f t="shared" si="3467"/>
        <v>0.16888917004542631</v>
      </c>
      <c r="Z1484" s="370">
        <f t="shared" si="3467"/>
        <v>0.18983409223692629</v>
      </c>
      <c r="AA1484" s="370">
        <f t="shared" si="3467"/>
        <v>0.22042105146122759</v>
      </c>
      <c r="AB1484" s="370">
        <f t="shared" si="3467"/>
        <v>0.16423185753170241</v>
      </c>
      <c r="AC1484" s="370">
        <f t="shared" si="3467"/>
        <v>0.13872315323356421</v>
      </c>
      <c r="AD1484" s="370">
        <f t="shared" si="3467"/>
        <v>0.16173559578693411</v>
      </c>
      <c r="AE1484" s="370">
        <f t="shared" si="3467"/>
        <v>0.15803804187357667</v>
      </c>
      <c r="AF1484" s="370">
        <f t="shared" si="3467"/>
        <v>0.19119988587039402</v>
      </c>
      <c r="AG1484" s="370">
        <f t="shared" ref="AG1484:AH1484" si="3468">AG314*100/AG$5</f>
        <v>0.18713988129453174</v>
      </c>
      <c r="AH1484" s="370">
        <f t="shared" si="3468"/>
        <v>0.19047418519159715</v>
      </c>
      <c r="AI1484" s="370">
        <f t="shared" ref="AI1484:AJ1484" si="3469">AI314*100/AI$5</f>
        <v>0.19826567837637574</v>
      </c>
      <c r="AJ1484" s="370">
        <f t="shared" si="3469"/>
        <v>0.21332215211144623</v>
      </c>
      <c r="AK1484" s="370">
        <f t="shared" ref="AK1484:AL1484" si="3470">AK314*100/AK$5</f>
        <v>0.24691637071905431</v>
      </c>
      <c r="AL1484" s="370">
        <f t="shared" si="3470"/>
        <v>0.21978298510346239</v>
      </c>
      <c r="AM1484" s="370">
        <f t="shared" ref="AM1484:AN1484" si="3471">AM314*100/AM$5</f>
        <v>0.22045261770793811</v>
      </c>
      <c r="AN1484" s="370">
        <f t="shared" si="3471"/>
        <v>0.16600970656508152</v>
      </c>
      <c r="AO1484" s="370">
        <f t="shared" ref="AO1484:AT1484" si="3472">AO314*100/AO$5</f>
        <v>0.19092084136329115</v>
      </c>
      <c r="AP1484" s="370">
        <f t="shared" si="3472"/>
        <v>0.21911531928406527</v>
      </c>
      <c r="AQ1484" s="370">
        <f t="shared" si="3472"/>
        <v>0.23850332332399879</v>
      </c>
      <c r="AR1484" s="370">
        <f t="shared" si="3472"/>
        <v>0.26374118567911986</v>
      </c>
      <c r="AS1484" s="370">
        <f t="shared" si="3472"/>
        <v>0.2711738931342012</v>
      </c>
      <c r="AT1484" s="370">
        <f t="shared" si="3472"/>
        <v>0.25131658450461247</v>
      </c>
      <c r="AU1484" s="370">
        <f t="shared" ref="AU1484:AV1484" si="3473">AU314*100/AU$5</f>
        <v>0.25593060239665538</v>
      </c>
      <c r="AV1484" s="370">
        <f t="shared" si="3473"/>
        <v>0.25696832531514485</v>
      </c>
      <c r="AW1484" s="370">
        <f t="shared" ref="AW1484:AX1484" si="3474">AW314*100/AW$5</f>
        <v>0.26162914019662953</v>
      </c>
      <c r="AX1484" s="370">
        <f t="shared" si="3474"/>
        <v>0.31782330991153818</v>
      </c>
      <c r="AY1484" s="370">
        <f t="shared" ref="AY1484:BA1484" si="3475">AY314*100/AY$5</f>
        <v>0.27780891941820984</v>
      </c>
      <c r="AZ1484" s="370">
        <f t="shared" si="3475"/>
        <v>0.23511702711437227</v>
      </c>
      <c r="BA1484" s="370">
        <f t="shared" si="3475"/>
        <v>0.17630110056358164</v>
      </c>
      <c r="BB1484" s="667"/>
    </row>
    <row r="1485" spans="1:54" s="325" customFormat="1" ht="13.8">
      <c r="A1485" s="329"/>
      <c r="B1485" s="329" t="s">
        <v>486</v>
      </c>
      <c r="C1485" s="370">
        <f t="shared" ref="C1485:AF1485" si="3476">C315*100/C$5</f>
        <v>0.22033869031684211</v>
      </c>
      <c r="D1485" s="370">
        <f t="shared" si="3476"/>
        <v>0.21713058743208213</v>
      </c>
      <c r="E1485" s="370">
        <f t="shared" si="3476"/>
        <v>0.20333412772381768</v>
      </c>
      <c r="F1485" s="370">
        <f t="shared" si="3476"/>
        <v>0.20583208229124261</v>
      </c>
      <c r="G1485" s="370">
        <f t="shared" si="3476"/>
        <v>0.22607075785470165</v>
      </c>
      <c r="H1485" s="370">
        <f t="shared" si="3476"/>
        <v>0.21268092824536786</v>
      </c>
      <c r="I1485" s="370">
        <f t="shared" si="3476"/>
        <v>0.24608841850298732</v>
      </c>
      <c r="J1485" s="370">
        <f t="shared" si="3476"/>
        <v>0.24702849125151499</v>
      </c>
      <c r="K1485" s="370">
        <f t="shared" si="3476"/>
        <v>0.25216965167472899</v>
      </c>
      <c r="L1485" s="370">
        <f t="shared" si="3476"/>
        <v>0.30125445932906769</v>
      </c>
      <c r="M1485" s="370">
        <f t="shared" si="3476"/>
        <v>0.31599253224595936</v>
      </c>
      <c r="N1485" s="370">
        <f t="shared" si="3476"/>
        <v>0.35077880983158266</v>
      </c>
      <c r="O1485" s="370">
        <f t="shared" si="3476"/>
        <v>0.31964401444778023</v>
      </c>
      <c r="P1485" s="370">
        <f t="shared" si="3476"/>
        <v>0.28291940397622289</v>
      </c>
      <c r="Q1485" s="370">
        <f t="shared" si="3476"/>
        <v>0.33655198085400373</v>
      </c>
      <c r="R1485" s="370">
        <f t="shared" si="3476"/>
        <v>0.29280500231024448</v>
      </c>
      <c r="S1485" s="370">
        <f t="shared" si="3476"/>
        <v>0.31839836533940347</v>
      </c>
      <c r="T1485" s="370">
        <f t="shared" si="3476"/>
        <v>0.30527664496926216</v>
      </c>
      <c r="U1485" s="370">
        <f t="shared" si="3476"/>
        <v>0.298514565473666</v>
      </c>
      <c r="V1485" s="370">
        <f t="shared" si="3476"/>
        <v>0.31424284579531558</v>
      </c>
      <c r="W1485" s="370">
        <f t="shared" si="3476"/>
        <v>0.26164251207729466</v>
      </c>
      <c r="X1485" s="370">
        <f t="shared" si="3476"/>
        <v>0.30281684606389797</v>
      </c>
      <c r="Y1485" s="370">
        <f t="shared" si="3476"/>
        <v>0.25690678606447626</v>
      </c>
      <c r="Z1485" s="370">
        <f t="shared" si="3476"/>
        <v>0.32416466507776054</v>
      </c>
      <c r="AA1485" s="370">
        <f t="shared" si="3476"/>
        <v>0.33112793156821779</v>
      </c>
      <c r="AB1485" s="370">
        <f t="shared" si="3476"/>
        <v>0.31096808056066777</v>
      </c>
      <c r="AC1485" s="370">
        <f t="shared" si="3476"/>
        <v>0.29213600112582438</v>
      </c>
      <c r="AD1485" s="370">
        <f t="shared" si="3476"/>
        <v>0.26107084765012173</v>
      </c>
      <c r="AE1485" s="370">
        <f t="shared" si="3476"/>
        <v>0.29743003889651681</v>
      </c>
      <c r="AF1485" s="370">
        <f t="shared" si="3476"/>
        <v>0.27802693524292715</v>
      </c>
      <c r="AG1485" s="370">
        <f t="shared" ref="AG1485:AH1485" si="3477">AG315*100/AG$5</f>
        <v>0.28978778039823216</v>
      </c>
      <c r="AH1485" s="370">
        <f t="shared" si="3477"/>
        <v>0.27333143054106362</v>
      </c>
      <c r="AI1485" s="370">
        <f t="shared" ref="AI1485:AJ1485" si="3478">AI315*100/AI$5</f>
        <v>0.2293174373579096</v>
      </c>
      <c r="AJ1485" s="370">
        <f t="shared" si="3478"/>
        <v>0.27790955817963658</v>
      </c>
      <c r="AK1485" s="370">
        <f t="shared" ref="AK1485:AL1485" si="3479">AK315*100/AK$5</f>
        <v>0.26838905384187611</v>
      </c>
      <c r="AL1485" s="370">
        <f t="shared" si="3479"/>
        <v>0.2647136895373558</v>
      </c>
      <c r="AM1485" s="370">
        <f t="shared" ref="AM1485:AN1485" si="3480">AM315*100/AM$5</f>
        <v>0.27901498031911481</v>
      </c>
      <c r="AN1485" s="370">
        <f t="shared" si="3480"/>
        <v>0.27284399743205651</v>
      </c>
      <c r="AO1485" s="370">
        <f t="shared" ref="AO1485:AT1485" si="3481">AO315*100/AO$5</f>
        <v>0.21923283316656406</v>
      </c>
      <c r="AP1485" s="370">
        <f t="shared" si="3481"/>
        <v>0.19673669456558454</v>
      </c>
      <c r="AQ1485" s="370">
        <f t="shared" si="3481"/>
        <v>0.21303012922163367</v>
      </c>
      <c r="AR1485" s="370">
        <f t="shared" si="3481"/>
        <v>0.21048961174861028</v>
      </c>
      <c r="AS1485" s="370">
        <f t="shared" si="3481"/>
        <v>0.22870897446513666</v>
      </c>
      <c r="AT1485" s="370">
        <f t="shared" si="3481"/>
        <v>0.20338264178634724</v>
      </c>
      <c r="AU1485" s="370">
        <f t="shared" ref="AU1485:AV1485" si="3482">AU315*100/AU$5</f>
        <v>0.18642523879840583</v>
      </c>
      <c r="AV1485" s="370">
        <f t="shared" si="3482"/>
        <v>0.19992278245909981</v>
      </c>
      <c r="AW1485" s="370">
        <f t="shared" ref="AW1485:AX1485" si="3483">AW315*100/AW$5</f>
        <v>0.19355386100181357</v>
      </c>
      <c r="AX1485" s="370">
        <f t="shared" si="3483"/>
        <v>0.26065199884427886</v>
      </c>
      <c r="AY1485" s="370">
        <f t="shared" ref="AY1485:BA1485" si="3484">AY315*100/AY$5</f>
        <v>0.19964738424078801</v>
      </c>
      <c r="AZ1485" s="370">
        <f t="shared" si="3484"/>
        <v>0.22861009831969409</v>
      </c>
      <c r="BA1485" s="370">
        <f t="shared" si="3484"/>
        <v>0.1674691609449552</v>
      </c>
      <c r="BB1485" s="667"/>
    </row>
    <row r="1486" spans="1:54" s="325" customFormat="1" ht="13.8">
      <c r="A1486" s="327"/>
      <c r="B1486" s="327" t="s">
        <v>487</v>
      </c>
      <c r="C1486" s="370">
        <f t="shared" ref="C1486:AF1486" si="3485">C316*100/C$5</f>
        <v>2.9102151141201564E-2</v>
      </c>
      <c r="D1486" s="370">
        <f t="shared" si="3485"/>
        <v>3.2285475926657731E-2</v>
      </c>
      <c r="E1486" s="370">
        <f t="shared" si="3485"/>
        <v>2.1183746248556207E-2</v>
      </c>
      <c r="F1486" s="370">
        <f t="shared" si="3485"/>
        <v>3.0952794189512682E-2</v>
      </c>
      <c r="G1486" s="370">
        <f t="shared" si="3485"/>
        <v>3.5164097271805896E-2</v>
      </c>
      <c r="H1486" s="370">
        <f t="shared" si="3485"/>
        <v>3.3768079237595033E-2</v>
      </c>
      <c r="I1486" s="370">
        <f t="shared" si="3485"/>
        <v>3.7947697083706572E-2</v>
      </c>
      <c r="J1486" s="370">
        <f t="shared" si="3485"/>
        <v>4.176105455233791E-2</v>
      </c>
      <c r="K1486" s="370">
        <f t="shared" si="3485"/>
        <v>4.0570004641616586E-2</v>
      </c>
      <c r="L1486" s="370">
        <f t="shared" si="3485"/>
        <v>4.9306035609613594E-2</v>
      </c>
      <c r="M1486" s="370">
        <f t="shared" si="3485"/>
        <v>5.4374371376105568E-2</v>
      </c>
      <c r="N1486" s="370">
        <f t="shared" si="3485"/>
        <v>6.021095608332841E-2</v>
      </c>
      <c r="O1486" s="370">
        <f t="shared" si="3485"/>
        <v>5.6571660465050549E-2</v>
      </c>
      <c r="P1486" s="370">
        <f t="shared" si="3485"/>
        <v>3.9024853009980452E-2</v>
      </c>
      <c r="Q1486" s="370">
        <f t="shared" si="3485"/>
        <v>5.5835745801698138E-2</v>
      </c>
      <c r="R1486" s="370">
        <f t="shared" si="3485"/>
        <v>5.4210257485670821E-2</v>
      </c>
      <c r="S1486" s="370">
        <f t="shared" si="3485"/>
        <v>5.4298705264702332E-2</v>
      </c>
      <c r="T1486" s="370">
        <f t="shared" si="3485"/>
        <v>6.1839031572193087E-2</v>
      </c>
      <c r="U1486" s="370">
        <f t="shared" si="3485"/>
        <v>5.0802996249678573E-2</v>
      </c>
      <c r="V1486" s="370">
        <f t="shared" si="3485"/>
        <v>5.892316033235688E-2</v>
      </c>
      <c r="W1486" s="370">
        <f t="shared" si="3485"/>
        <v>5.1315083199141173E-2</v>
      </c>
      <c r="X1486" s="370">
        <f t="shared" si="3485"/>
        <v>4.8725344169276312E-2</v>
      </c>
      <c r="Y1486" s="370">
        <f t="shared" si="3485"/>
        <v>5.9667665162869692E-2</v>
      </c>
      <c r="Z1486" s="370">
        <f t="shared" si="3485"/>
        <v>6.1577839396833929E-2</v>
      </c>
      <c r="AA1486" s="370">
        <f t="shared" si="3485"/>
        <v>6.2024442871993782E-2</v>
      </c>
      <c r="AB1486" s="370">
        <f t="shared" si="3485"/>
        <v>5.4253289683968281E-2</v>
      </c>
      <c r="AC1486" s="370">
        <f t="shared" si="3485"/>
        <v>5.8373222344529248E-2</v>
      </c>
      <c r="AD1486" s="370">
        <f t="shared" si="3485"/>
        <v>5.7307256726885407E-2</v>
      </c>
      <c r="AE1486" s="370">
        <f t="shared" si="3485"/>
        <v>5.5070876651879916E-2</v>
      </c>
      <c r="AF1486" s="370">
        <f t="shared" si="3485"/>
        <v>5.4933071840979418E-2</v>
      </c>
      <c r="AG1486" s="370">
        <f t="shared" ref="AG1486:AH1486" si="3486">AG316*100/AG$5</f>
        <v>4.6282706228707254E-2</v>
      </c>
      <c r="AH1486" s="370">
        <f t="shared" si="3486"/>
        <v>5.2872670444177219E-2</v>
      </c>
      <c r="AI1486" s="370">
        <f t="shared" ref="AI1486:AJ1486" si="3487">AI316*100/AI$5</f>
        <v>4.9714379055568844E-2</v>
      </c>
      <c r="AJ1486" s="370">
        <f t="shared" si="3487"/>
        <v>5.3456614949913238E-2</v>
      </c>
      <c r="AK1486" s="370">
        <f t="shared" ref="AK1486:AL1486" si="3488">AK316*100/AK$5</f>
        <v>6.0248217981637937E-2</v>
      </c>
      <c r="AL1486" s="370">
        <f t="shared" si="3488"/>
        <v>5.4022373623768875E-2</v>
      </c>
      <c r="AM1486" s="370">
        <f t="shared" ref="AM1486:AN1486" si="3489">AM316*100/AM$5</f>
        <v>5.7820597410275155E-2</v>
      </c>
      <c r="AN1486" s="370">
        <f t="shared" si="3489"/>
        <v>4.7209648410635727E-2</v>
      </c>
      <c r="AO1486" s="370">
        <f t="shared" ref="AO1486:AT1486" si="3490">AO316*100/AO$5</f>
        <v>4.1110563440368883E-2</v>
      </c>
      <c r="AP1486" s="370">
        <f t="shared" si="3490"/>
        <v>4.18292050812724E-2</v>
      </c>
      <c r="AQ1486" s="370">
        <f t="shared" si="3490"/>
        <v>4.4772090826276187E-2</v>
      </c>
      <c r="AR1486" s="370">
        <f t="shared" si="3490"/>
        <v>4.3731943248411662E-2</v>
      </c>
      <c r="AS1486" s="370">
        <f t="shared" si="3490"/>
        <v>4.6357536213728769E-2</v>
      </c>
      <c r="AT1486" s="370">
        <f t="shared" si="3490"/>
        <v>4.0696725243246246E-2</v>
      </c>
      <c r="AU1486" s="370">
        <f t="shared" ref="AU1486:AV1486" si="3491">AU316*100/AU$5</f>
        <v>4.0275394798210511E-2</v>
      </c>
      <c r="AV1486" s="370">
        <f t="shared" si="3491"/>
        <v>4.1800346177514824E-2</v>
      </c>
      <c r="AW1486" s="370">
        <f t="shared" ref="AW1486:AX1486" si="3492">AW316*100/AW$5</f>
        <v>4.7129039442564878E-2</v>
      </c>
      <c r="AX1486" s="370">
        <f t="shared" si="3492"/>
        <v>6.1337917967023703E-2</v>
      </c>
      <c r="AY1486" s="370">
        <f t="shared" ref="AY1486:BA1486" si="3493">AY316*100/AY$5</f>
        <v>5.0177067703774093E-2</v>
      </c>
      <c r="AZ1486" s="370">
        <f t="shared" si="3493"/>
        <v>4.7748463202852885E-2</v>
      </c>
      <c r="BA1486" s="370">
        <f t="shared" si="3493"/>
        <v>3.1457290818107761E-2</v>
      </c>
      <c r="BB1486" s="667"/>
    </row>
    <row r="1487" spans="1:54" s="325" customFormat="1" ht="13.8">
      <c r="A1487" s="329"/>
      <c r="B1487" s="329" t="s">
        <v>488</v>
      </c>
      <c r="C1487" s="370">
        <f t="shared" ref="C1487:AF1487" si="3494">C317*100/C$5</f>
        <v>0.19123653917564057</v>
      </c>
      <c r="D1487" s="370">
        <f t="shared" si="3494"/>
        <v>0.1848451115054244</v>
      </c>
      <c r="E1487" s="370">
        <f t="shared" si="3494"/>
        <v>0.18215038147526147</v>
      </c>
      <c r="F1487" s="370">
        <f t="shared" si="3494"/>
        <v>0.17487928810172992</v>
      </c>
      <c r="G1487" s="370">
        <f t="shared" si="3494"/>
        <v>0.19086968466568038</v>
      </c>
      <c r="H1487" s="370">
        <f t="shared" si="3494"/>
        <v>0.17891284900777282</v>
      </c>
      <c r="I1487" s="370">
        <f t="shared" si="3494"/>
        <v>0.20814072141928075</v>
      </c>
      <c r="J1487" s="370">
        <f t="shared" si="3494"/>
        <v>0.20526743669917707</v>
      </c>
      <c r="K1487" s="370">
        <f t="shared" si="3494"/>
        <v>0.2115996470331124</v>
      </c>
      <c r="L1487" s="370">
        <f t="shared" si="3494"/>
        <v>0.25194842371945408</v>
      </c>
      <c r="M1487" s="370">
        <f t="shared" si="3494"/>
        <v>0.26161816086985379</v>
      </c>
      <c r="N1487" s="370">
        <f t="shared" si="3494"/>
        <v>0.29061228987820509</v>
      </c>
      <c r="O1487" s="370">
        <f t="shared" si="3494"/>
        <v>0.26307235398272971</v>
      </c>
      <c r="P1487" s="370">
        <f t="shared" si="3494"/>
        <v>0.24389455096624243</v>
      </c>
      <c r="Q1487" s="370">
        <f t="shared" si="3494"/>
        <v>0.28071623505230558</v>
      </c>
      <c r="R1487" s="370">
        <f t="shared" si="3494"/>
        <v>0.23859474482457368</v>
      </c>
      <c r="S1487" s="370">
        <f t="shared" si="3494"/>
        <v>0.26413816979474702</v>
      </c>
      <c r="T1487" s="370">
        <f t="shared" si="3494"/>
        <v>0.24343761339706904</v>
      </c>
      <c r="U1487" s="370">
        <f t="shared" si="3494"/>
        <v>0.24771156922398738</v>
      </c>
      <c r="V1487" s="370">
        <f t="shared" si="3494"/>
        <v>0.25531968546295869</v>
      </c>
      <c r="W1487" s="370">
        <f t="shared" si="3494"/>
        <v>0.21032742887815351</v>
      </c>
      <c r="X1487" s="370">
        <f t="shared" si="3494"/>
        <v>0.25409150189462171</v>
      </c>
      <c r="Y1487" s="370">
        <f t="shared" si="3494"/>
        <v>0.19723912090160656</v>
      </c>
      <c r="Z1487" s="370">
        <f t="shared" si="3494"/>
        <v>0.26258682568092662</v>
      </c>
      <c r="AA1487" s="370">
        <f t="shared" si="3494"/>
        <v>0.26906378034611389</v>
      </c>
      <c r="AB1487" s="370">
        <f t="shared" si="3494"/>
        <v>0.25671479087669952</v>
      </c>
      <c r="AC1487" s="370">
        <f t="shared" si="3494"/>
        <v>0.23376277878129512</v>
      </c>
      <c r="AD1487" s="370">
        <f t="shared" si="3494"/>
        <v>0.20376359092323637</v>
      </c>
      <c r="AE1487" s="370">
        <f t="shared" si="3494"/>
        <v>0.24235916224463688</v>
      </c>
      <c r="AF1487" s="370">
        <f t="shared" si="3494"/>
        <v>0.22309386340194776</v>
      </c>
      <c r="AG1487" s="370">
        <f t="shared" ref="AG1487:AH1487" si="3495">AG317*100/AG$5</f>
        <v>0.24354227891729716</v>
      </c>
      <c r="AH1487" s="370">
        <f t="shared" si="3495"/>
        <v>0.22045876009688645</v>
      </c>
      <c r="AI1487" s="370">
        <f t="shared" ref="AI1487:AJ1487" si="3496">AI317*100/AI$5</f>
        <v>0.17960305830234077</v>
      </c>
      <c r="AJ1487" s="370">
        <f t="shared" si="3496"/>
        <v>0.22445294322972331</v>
      </c>
      <c r="AK1487" s="370">
        <f t="shared" ref="AK1487:AL1487" si="3497">AK317*100/AK$5</f>
        <v>0.20814083586023818</v>
      </c>
      <c r="AL1487" s="370">
        <f t="shared" si="3497"/>
        <v>0.2107319037224703</v>
      </c>
      <c r="AM1487" s="370">
        <f t="shared" ref="AM1487:AN1487" si="3498">AM317*100/AM$5</f>
        <v>0.22119438290883967</v>
      </c>
      <c r="AN1487" s="370">
        <f t="shared" si="3498"/>
        <v>0.22567518781762375</v>
      </c>
      <c r="AO1487" s="370">
        <f t="shared" ref="AO1487:AT1487" si="3499">AO317*100/AO$5</f>
        <v>0.17812226972619519</v>
      </c>
      <c r="AP1487" s="370">
        <f t="shared" si="3499"/>
        <v>0.15494234715521318</v>
      </c>
      <c r="AQ1487" s="370">
        <f t="shared" si="3499"/>
        <v>0.16825803839535747</v>
      </c>
      <c r="AR1487" s="370">
        <f t="shared" si="3499"/>
        <v>0.16679414218097294</v>
      </c>
      <c r="AS1487" s="370">
        <f t="shared" si="3499"/>
        <v>0.1823514382514079</v>
      </c>
      <c r="AT1487" s="370">
        <f t="shared" si="3499"/>
        <v>0.16268591654310099</v>
      </c>
      <c r="AU1487" s="370">
        <f t="shared" ref="AU1487:AV1487" si="3500">AU317*100/AU$5</f>
        <v>0.14614984400019532</v>
      </c>
      <c r="AV1487" s="370">
        <f t="shared" si="3500"/>
        <v>0.15809145010947415</v>
      </c>
      <c r="AW1487" s="370">
        <f t="shared" ref="AW1487:AX1487" si="3501">AW317*100/AW$5</f>
        <v>0.14639167877483059</v>
      </c>
      <c r="AX1487" s="370">
        <f t="shared" si="3501"/>
        <v>0.19931408087725519</v>
      </c>
      <c r="AY1487" s="370">
        <f t="shared" ref="AY1487:BA1487" si="3502">AY317*100/AY$5</f>
        <v>0.14944164392689746</v>
      </c>
      <c r="AZ1487" s="370">
        <f t="shared" si="3502"/>
        <v>0.1808616351168412</v>
      </c>
      <c r="BA1487" s="370">
        <f t="shared" si="3502"/>
        <v>0.13598589383385148</v>
      </c>
      <c r="BB1487" s="667"/>
    </row>
    <row r="1488" spans="1:54" s="325" customFormat="1" ht="13.8">
      <c r="A1488" s="327"/>
      <c r="B1488" s="327" t="s">
        <v>489</v>
      </c>
      <c r="C1488" s="370">
        <f t="shared" ref="C1488:AF1488" si="3503">C318*100/C$5</f>
        <v>0.3939153187851363</v>
      </c>
      <c r="D1488" s="370">
        <f t="shared" si="3503"/>
        <v>0.32423227290611467</v>
      </c>
      <c r="E1488" s="370">
        <f t="shared" si="3503"/>
        <v>0.2717337590967967</v>
      </c>
      <c r="F1488" s="370">
        <f t="shared" si="3503"/>
        <v>0.30612873323090384</v>
      </c>
      <c r="G1488" s="370">
        <f t="shared" si="3503"/>
        <v>0.32120979284981899</v>
      </c>
      <c r="H1488" s="370">
        <f t="shared" si="3503"/>
        <v>0.32873152674109413</v>
      </c>
      <c r="I1488" s="370">
        <f t="shared" si="3503"/>
        <v>0.31235859504275476</v>
      </c>
      <c r="J1488" s="370">
        <f t="shared" si="3503"/>
        <v>0.33222833704562971</v>
      </c>
      <c r="K1488" s="370">
        <f t="shared" si="3503"/>
        <v>0.33872422637434813</v>
      </c>
      <c r="L1488" s="370">
        <f t="shared" si="3503"/>
        <v>0.33561516729510793</v>
      </c>
      <c r="M1488" s="370">
        <f t="shared" si="3503"/>
        <v>0.35190174151155645</v>
      </c>
      <c r="N1488" s="370">
        <f t="shared" si="3503"/>
        <v>0.33669255663718034</v>
      </c>
      <c r="O1488" s="370">
        <f t="shared" si="3503"/>
        <v>0.34261994221695496</v>
      </c>
      <c r="P1488" s="370">
        <f t="shared" si="3503"/>
        <v>0.27722738121675616</v>
      </c>
      <c r="Q1488" s="370">
        <f t="shared" si="3503"/>
        <v>0.36192083057694918</v>
      </c>
      <c r="R1488" s="370">
        <f t="shared" si="3503"/>
        <v>0.32308617342583595</v>
      </c>
      <c r="S1488" s="370">
        <f t="shared" si="3503"/>
        <v>0.3218257304234875</v>
      </c>
      <c r="T1488" s="370">
        <f t="shared" si="3503"/>
        <v>0.34131880000440834</v>
      </c>
      <c r="U1488" s="370">
        <f t="shared" si="3503"/>
        <v>0.3245631025811429</v>
      </c>
      <c r="V1488" s="370">
        <f t="shared" si="3503"/>
        <v>0.37875572105221128</v>
      </c>
      <c r="W1488" s="370">
        <f t="shared" si="3503"/>
        <v>0.33022007514761142</v>
      </c>
      <c r="X1488" s="370">
        <f t="shared" si="3503"/>
        <v>0.33909199617973446</v>
      </c>
      <c r="Y1488" s="370">
        <f t="shared" si="3503"/>
        <v>0.3725324120770791</v>
      </c>
      <c r="Z1488" s="370">
        <f t="shared" si="3503"/>
        <v>0.41361018631005925</v>
      </c>
      <c r="AA1488" s="370">
        <f t="shared" si="3503"/>
        <v>0.38858591417754873</v>
      </c>
      <c r="AB1488" s="370">
        <f t="shared" si="3503"/>
        <v>0.33594982790351829</v>
      </c>
      <c r="AC1488" s="370">
        <f t="shared" si="3503"/>
        <v>0.28060786804721521</v>
      </c>
      <c r="AD1488" s="370">
        <f t="shared" si="3503"/>
        <v>0.33514117877297506</v>
      </c>
      <c r="AE1488" s="370">
        <f t="shared" si="3503"/>
        <v>0.36614051706704415</v>
      </c>
      <c r="AF1488" s="370">
        <f t="shared" si="3503"/>
        <v>0.34927594931727213</v>
      </c>
      <c r="AG1488" s="370">
        <f t="shared" ref="AG1488:AH1488" si="3504">AG318*100/AG$5</f>
        <v>0.3489433293561458</v>
      </c>
      <c r="AH1488" s="370">
        <f t="shared" si="3504"/>
        <v>0.34546597355118747</v>
      </c>
      <c r="AI1488" s="370">
        <f t="shared" ref="AI1488:AJ1488" si="3505">AI318*100/AI$5</f>
        <v>0.34121424608933282</v>
      </c>
      <c r="AJ1488" s="370">
        <f t="shared" si="3505"/>
        <v>0.33698560165528191</v>
      </c>
      <c r="AK1488" s="370">
        <f t="shared" ref="AK1488:AL1488" si="3506">AK318*100/AK$5</f>
        <v>0.37715540338052522</v>
      </c>
      <c r="AL1488" s="370">
        <f t="shared" si="3506"/>
        <v>0.37771014946866499</v>
      </c>
      <c r="AM1488" s="370">
        <f t="shared" ref="AM1488:AN1488" si="3507">AM318*100/AM$5</f>
        <v>0.40463291709179083</v>
      </c>
      <c r="AN1488" s="370">
        <f t="shared" si="3507"/>
        <v>0.3356949047884305</v>
      </c>
      <c r="AO1488" s="370">
        <f t="shared" ref="AO1488:AT1488" si="3508">AO318*100/AO$5</f>
        <v>0.31407624281887303</v>
      </c>
      <c r="AP1488" s="370">
        <f t="shared" si="3508"/>
        <v>0.3417794631848966</v>
      </c>
      <c r="AQ1488" s="370">
        <f t="shared" si="3508"/>
        <v>0.35625358480380581</v>
      </c>
      <c r="AR1488" s="370">
        <f t="shared" si="3508"/>
        <v>0.39380633132035092</v>
      </c>
      <c r="AS1488" s="370">
        <f t="shared" si="3508"/>
        <v>0.34980476753641898</v>
      </c>
      <c r="AT1488" s="370">
        <f t="shared" si="3508"/>
        <v>0.32988247095435336</v>
      </c>
      <c r="AU1488" s="370">
        <f t="shared" ref="AU1488:AV1488" si="3509">AU318*100/AU$5</f>
        <v>0.34503486212580675</v>
      </c>
      <c r="AV1488" s="370">
        <f t="shared" si="3509"/>
        <v>0.30670113155303314</v>
      </c>
      <c r="AW1488" s="370">
        <f t="shared" ref="AW1488:AX1488" si="3510">AW318*100/AW$5</f>
        <v>0.34597752654074176</v>
      </c>
      <c r="AX1488" s="370">
        <f t="shared" si="3510"/>
        <v>0.39852570420779487</v>
      </c>
      <c r="AY1488" s="370">
        <f t="shared" ref="AY1488:BA1488" si="3511">AY318*100/AY$5</f>
        <v>0.3441573392276574</v>
      </c>
      <c r="AZ1488" s="370">
        <f t="shared" si="3511"/>
        <v>0.31781699355721094</v>
      </c>
      <c r="BA1488" s="370">
        <f t="shared" si="3511"/>
        <v>0.23978716064570829</v>
      </c>
      <c r="BB1488" s="667"/>
    </row>
    <row r="1489" spans="1:54" s="325" customFormat="1" ht="12.75" customHeight="1">
      <c r="A1489" s="329"/>
      <c r="B1489" s="329" t="s">
        <v>490</v>
      </c>
      <c r="C1489" s="370">
        <f t="shared" ref="C1489:AF1489" si="3512">C319*100/C$5</f>
        <v>1.8696189086261542E-2</v>
      </c>
      <c r="D1489" s="370">
        <f t="shared" si="3512"/>
        <v>1.96295693634079E-2</v>
      </c>
      <c r="E1489" s="370">
        <f t="shared" si="3512"/>
        <v>1.7603394769926988E-2</v>
      </c>
      <c r="F1489" s="370">
        <f t="shared" si="3512"/>
        <v>1.8555680237640676E-2</v>
      </c>
      <c r="G1489" s="370">
        <f t="shared" si="3512"/>
        <v>1.7711464346156704E-2</v>
      </c>
      <c r="H1489" s="370">
        <f t="shared" si="3512"/>
        <v>1.6992735152824113E-2</v>
      </c>
      <c r="I1489" s="370">
        <f t="shared" si="3512"/>
        <v>1.4087483271113616E-2</v>
      </c>
      <c r="J1489" s="370">
        <f t="shared" si="3512"/>
        <v>1.4114871713322943E-2</v>
      </c>
      <c r="K1489" s="370">
        <f t="shared" si="3512"/>
        <v>2.2482217272385203E-2</v>
      </c>
      <c r="L1489" s="370">
        <f t="shared" si="3512"/>
        <v>2.3208152292437167E-2</v>
      </c>
      <c r="M1489" s="370">
        <f t="shared" si="3512"/>
        <v>1.450834165825665E-2</v>
      </c>
      <c r="N1489" s="370">
        <f t="shared" si="3512"/>
        <v>1.9729641698153371E-2</v>
      </c>
      <c r="O1489" s="370">
        <f t="shared" si="3512"/>
        <v>1.5586481755538551E-2</v>
      </c>
      <c r="P1489" s="370">
        <f t="shared" si="3512"/>
        <v>1.5308091512202275E-2</v>
      </c>
      <c r="Q1489" s="370">
        <f t="shared" si="3512"/>
        <v>1.8005004986779472E-2</v>
      </c>
      <c r="R1489" s="370">
        <f t="shared" si="3512"/>
        <v>1.6837375318583155E-2</v>
      </c>
      <c r="S1489" s="370">
        <f t="shared" si="3512"/>
        <v>1.4364125577116291E-2</v>
      </c>
      <c r="T1489" s="370">
        <f t="shared" si="3512"/>
        <v>1.5184237455350382E-2</v>
      </c>
      <c r="U1489" s="370">
        <f t="shared" si="3512"/>
        <v>1.5028002177390538E-2</v>
      </c>
      <c r="V1489" s="370">
        <f t="shared" si="3512"/>
        <v>1.6306837524218597E-2</v>
      </c>
      <c r="W1489" s="370">
        <f t="shared" si="3512"/>
        <v>1.5716586151368759E-2</v>
      </c>
      <c r="X1489" s="370">
        <f t="shared" si="3512"/>
        <v>1.6338294521955978E-2</v>
      </c>
      <c r="Y1489" s="370">
        <f t="shared" si="3512"/>
        <v>1.27691927410068E-2</v>
      </c>
      <c r="Z1489" s="370">
        <f t="shared" si="3512"/>
        <v>1.8547541986998171E-2</v>
      </c>
      <c r="AA1489" s="370">
        <f t="shared" si="3512"/>
        <v>1.8821757952192736E-2</v>
      </c>
      <c r="AB1489" s="370">
        <f t="shared" si="3512"/>
        <v>1.307966906334429E-2</v>
      </c>
      <c r="AC1489" s="370">
        <f t="shared" si="3512"/>
        <v>1.2260690030092669E-2</v>
      </c>
      <c r="AD1489" s="370">
        <f t="shared" si="3512"/>
        <v>1.620163171284934E-2</v>
      </c>
      <c r="AE1489" s="370">
        <f t="shared" si="3512"/>
        <v>1.6714424982388752E-2</v>
      </c>
      <c r="AF1489" s="370">
        <f t="shared" si="3512"/>
        <v>1.4881123192742932E-2</v>
      </c>
      <c r="AG1489" s="370">
        <f t="shared" ref="AG1489:AH1489" si="3513">AG319*100/AG$5</f>
        <v>1.4658670622275449E-2</v>
      </c>
      <c r="AH1489" s="370">
        <f t="shared" si="3513"/>
        <v>1.4426908602024759E-2</v>
      </c>
      <c r="AI1489" s="370">
        <f t="shared" ref="AI1489:AJ1489" si="3514">AI319*100/AI$5</f>
        <v>1.4440843439950949E-2</v>
      </c>
      <c r="AJ1489" s="370">
        <f t="shared" si="3514"/>
        <v>1.5453428445763329E-2</v>
      </c>
      <c r="AK1489" s="370">
        <f t="shared" ref="AK1489:AL1489" si="3515">AK319*100/AK$5</f>
        <v>1.4730806207670854E-2</v>
      </c>
      <c r="AL1489" s="370">
        <f t="shared" si="3515"/>
        <v>1.4530435580247376E-2</v>
      </c>
      <c r="AM1489" s="370">
        <f t="shared" ref="AM1489:AN1489" si="3516">AM319*100/AM$5</f>
        <v>1.6281746159788831E-2</v>
      </c>
      <c r="AN1489" s="370">
        <f t="shared" si="3516"/>
        <v>1.7438165978669078E-2</v>
      </c>
      <c r="AO1489" s="370">
        <f t="shared" ref="AO1489:AT1489" si="3517">AO319*100/AO$5</f>
        <v>1.879239306493706E-2</v>
      </c>
      <c r="AP1489" s="370">
        <f t="shared" si="3517"/>
        <v>1.4256787398533676E-2</v>
      </c>
      <c r="AQ1489" s="370">
        <f t="shared" si="3517"/>
        <v>1.4069300583690408E-2</v>
      </c>
      <c r="AR1489" s="370">
        <f t="shared" si="3517"/>
        <v>1.93675244911648E-2</v>
      </c>
      <c r="AS1489" s="370">
        <f t="shared" si="3517"/>
        <v>1.5004271263069463E-2</v>
      </c>
      <c r="AT1489" s="370">
        <f t="shared" si="3517"/>
        <v>1.4575419379921939E-2</v>
      </c>
      <c r="AU1489" s="370">
        <f t="shared" ref="AU1489:AV1489" si="3518">AU319*100/AU$5</f>
        <v>1.3503706784349844E-2</v>
      </c>
      <c r="AV1489" s="370">
        <f t="shared" si="3518"/>
        <v>1.3571943384545213E-2</v>
      </c>
      <c r="AW1489" s="370">
        <f t="shared" ref="AW1489:AX1489" si="3519">AW319*100/AW$5</f>
        <v>1.7366819035094232E-2</v>
      </c>
      <c r="AX1489" s="370">
        <f t="shared" si="3519"/>
        <v>1.560769961633064E-2</v>
      </c>
      <c r="AY1489" s="370">
        <f t="shared" ref="AY1489:BA1489" si="3520">AY319*100/AY$5</f>
        <v>1.4164269397522517E-2</v>
      </c>
      <c r="AZ1489" s="370">
        <f t="shared" si="3520"/>
        <v>1.0070246944144833E-2</v>
      </c>
      <c r="BA1489" s="370">
        <f t="shared" si="3520"/>
        <v>1.1065900816279031E-2</v>
      </c>
      <c r="BB1489" s="667"/>
    </row>
    <row r="1490" spans="1:54" s="325" customFormat="1" ht="13.8">
      <c r="A1490" s="327"/>
      <c r="B1490" s="327" t="s">
        <v>491</v>
      </c>
      <c r="C1490" s="370">
        <f t="shared" ref="C1490:AF1490" si="3521">C320*100/C$5</f>
        <v>6.273802019015709E-2</v>
      </c>
      <c r="D1490" s="370">
        <f t="shared" si="3521"/>
        <v>5.755424175192185E-2</v>
      </c>
      <c r="E1490" s="370">
        <f t="shared" si="3521"/>
        <v>4.4194963564329406E-2</v>
      </c>
      <c r="F1490" s="370">
        <f t="shared" si="3521"/>
        <v>4.7748884059790879E-2</v>
      </c>
      <c r="G1490" s="370">
        <f t="shared" si="3521"/>
        <v>5.0435151081748945E-2</v>
      </c>
      <c r="H1490" s="370">
        <f t="shared" si="3521"/>
        <v>6.4565147211796514E-2</v>
      </c>
      <c r="I1490" s="370">
        <f t="shared" si="3521"/>
        <v>5.1777032755611296E-2</v>
      </c>
      <c r="J1490" s="370">
        <f t="shared" si="3521"/>
        <v>6.0434993356527439E-2</v>
      </c>
      <c r="K1490" s="370">
        <f t="shared" si="3521"/>
        <v>6.658346022903612E-2</v>
      </c>
      <c r="L1490" s="370">
        <f t="shared" si="3521"/>
        <v>5.8923421676323938E-2</v>
      </c>
      <c r="M1490" s="370">
        <f t="shared" si="3521"/>
        <v>6.4074963452593878E-2</v>
      </c>
      <c r="N1490" s="370">
        <f t="shared" si="3521"/>
        <v>5.9855467043722042E-2</v>
      </c>
      <c r="O1490" s="370">
        <f t="shared" si="3521"/>
        <v>6.8725885875457554E-2</v>
      </c>
      <c r="P1490" s="370">
        <f t="shared" si="3521"/>
        <v>4.976207776079275E-2</v>
      </c>
      <c r="Q1490" s="370">
        <f t="shared" si="3521"/>
        <v>6.8661783061943288E-2</v>
      </c>
      <c r="R1490" s="370">
        <f t="shared" si="3521"/>
        <v>5.5341450659529126E-2</v>
      </c>
      <c r="S1490" s="370">
        <f t="shared" si="3521"/>
        <v>5.695587594786862E-2</v>
      </c>
      <c r="T1490" s="370">
        <f t="shared" si="3521"/>
        <v>6.3675834490179023E-2</v>
      </c>
      <c r="U1490" s="370">
        <f t="shared" si="3521"/>
        <v>5.3683363333678423E-2</v>
      </c>
      <c r="V1490" s="370">
        <f t="shared" si="3521"/>
        <v>6.8169305320315884E-2</v>
      </c>
      <c r="W1490" s="370">
        <f t="shared" si="3521"/>
        <v>5.7498658078368223E-2</v>
      </c>
      <c r="X1490" s="370">
        <f t="shared" si="3521"/>
        <v>6.0927361597066215E-2</v>
      </c>
      <c r="Y1490" s="370">
        <f t="shared" si="3521"/>
        <v>6.0839150735439121E-2</v>
      </c>
      <c r="Z1490" s="370">
        <f t="shared" si="3521"/>
        <v>6.4591814969721134E-2</v>
      </c>
      <c r="AA1490" s="370">
        <f t="shared" si="3521"/>
        <v>6.8060112088730695E-2</v>
      </c>
      <c r="AB1490" s="370">
        <f t="shared" si="3521"/>
        <v>5.6902868947603935E-2</v>
      </c>
      <c r="AC1490" s="370">
        <f t="shared" si="3521"/>
        <v>4.0984633654051909E-2</v>
      </c>
      <c r="AD1490" s="370">
        <f t="shared" si="3521"/>
        <v>5.9352512215388668E-2</v>
      </c>
      <c r="AE1490" s="370">
        <f t="shared" si="3521"/>
        <v>6.1220523579362571E-2</v>
      </c>
      <c r="AF1490" s="370">
        <f t="shared" si="3521"/>
        <v>6.1410254938647137E-2</v>
      </c>
      <c r="AG1490" s="370">
        <f t="shared" ref="AG1490:AH1490" si="3522">AG320*100/AG$5</f>
        <v>6.1573857563111345E-2</v>
      </c>
      <c r="AH1490" s="370">
        <f t="shared" si="3522"/>
        <v>6.0515032838763312E-2</v>
      </c>
      <c r="AI1490" s="370">
        <f t="shared" ref="AI1490:AJ1490" si="3523">AI320*100/AI$5</f>
        <v>6.1314400835201573E-2</v>
      </c>
      <c r="AJ1490" s="370">
        <f t="shared" si="3523"/>
        <v>5.9400241275206815E-2</v>
      </c>
      <c r="AK1490" s="370">
        <f t="shared" ref="AK1490:AL1490" si="3524">AK320*100/AK$5</f>
        <v>6.4418049368465402E-2</v>
      </c>
      <c r="AL1490" s="370">
        <f t="shared" si="3524"/>
        <v>5.7431749569972171E-2</v>
      </c>
      <c r="AM1490" s="370">
        <f t="shared" ref="AM1490:AN1490" si="3525">AM320*100/AM$5</f>
        <v>6.5609132019741348E-2</v>
      </c>
      <c r="AN1490" s="370">
        <f t="shared" si="3525"/>
        <v>4.9700814979017023E-2</v>
      </c>
      <c r="AO1490" s="370">
        <f t="shared" ref="AO1490:AT1490" si="3526">AO320*100/AO$5</f>
        <v>4.5588300624697223E-2</v>
      </c>
      <c r="AP1490" s="370">
        <f t="shared" si="3526"/>
        <v>5.1484779920866114E-2</v>
      </c>
      <c r="AQ1490" s="370">
        <f t="shared" si="3526"/>
        <v>5.3173183980566148E-2</v>
      </c>
      <c r="AR1490" s="370">
        <f t="shared" si="3526"/>
        <v>6.2734730931833252E-2</v>
      </c>
      <c r="AS1490" s="370">
        <f t="shared" si="3526"/>
        <v>5.601830521094095E-2</v>
      </c>
      <c r="AT1490" s="370">
        <f t="shared" si="3526"/>
        <v>5.2511903539672576E-2</v>
      </c>
      <c r="AU1490" s="370">
        <f t="shared" ref="AU1490:AV1490" si="3527">AU320*100/AU$5</f>
        <v>5.0849369686703901E-2</v>
      </c>
      <c r="AV1490" s="370">
        <f t="shared" si="3527"/>
        <v>4.4744032528044035E-2</v>
      </c>
      <c r="AW1490" s="370">
        <f t="shared" ref="AW1490:AX1490" si="3528">AW320*100/AW$5</f>
        <v>5.7999872731707834E-2</v>
      </c>
      <c r="AX1490" s="370">
        <f t="shared" si="3528"/>
        <v>6.0074274890865642E-2</v>
      </c>
      <c r="AY1490" s="370">
        <f t="shared" ref="AY1490:BA1490" si="3529">AY320*100/AY$5</f>
        <v>6.0671243006391991E-2</v>
      </c>
      <c r="AZ1490" s="370">
        <f t="shared" si="3529"/>
        <v>4.8863936710512007E-2</v>
      </c>
      <c r="BA1490" s="370">
        <f t="shared" si="3529"/>
        <v>3.7613672258150321E-2</v>
      </c>
      <c r="BB1490" s="667"/>
    </row>
    <row r="1491" spans="1:54" s="325" customFormat="1" ht="13.8">
      <c r="A1491" s="329"/>
      <c r="B1491" s="329" t="s">
        <v>492</v>
      </c>
      <c r="C1491" s="370">
        <f t="shared" ref="C1491:AF1491" si="3530">C321*100/C$5</f>
        <v>0.10086442888107842</v>
      </c>
      <c r="D1491" s="370">
        <f t="shared" si="3530"/>
        <v>7.8346088248689424E-2</v>
      </c>
      <c r="E1491" s="370">
        <f t="shared" si="3530"/>
        <v>6.3961487352594867E-2</v>
      </c>
      <c r="F1491" s="370">
        <f t="shared" si="3530"/>
        <v>6.7224350171280117E-2</v>
      </c>
      <c r="G1491" s="370">
        <f t="shared" si="3530"/>
        <v>7.9978908936820359E-2</v>
      </c>
      <c r="H1491" s="370">
        <f t="shared" si="3530"/>
        <v>7.3152094399897408E-2</v>
      </c>
      <c r="I1491" s="370">
        <f t="shared" si="3530"/>
        <v>7.0953711553985846E-2</v>
      </c>
      <c r="J1491" s="370">
        <f t="shared" si="3530"/>
        <v>7.8744206793447638E-2</v>
      </c>
      <c r="K1491" s="370">
        <f t="shared" si="3530"/>
        <v>8.1296953208345804E-2</v>
      </c>
      <c r="L1491" s="370">
        <f t="shared" si="3530"/>
        <v>8.547282546611587E-2</v>
      </c>
      <c r="M1491" s="370">
        <f t="shared" si="3530"/>
        <v>8.1348824781779225E-2</v>
      </c>
      <c r="N1491" s="370">
        <f t="shared" si="3530"/>
        <v>7.6163526735664136E-2</v>
      </c>
      <c r="O1491" s="370">
        <f t="shared" si="3530"/>
        <v>7.6034572916267071E-2</v>
      </c>
      <c r="P1491" s="370">
        <f t="shared" si="3530"/>
        <v>7.7446006636381085E-2</v>
      </c>
      <c r="Q1491" s="370">
        <f t="shared" si="3530"/>
        <v>9.6094127738429763E-2</v>
      </c>
      <c r="R1491" s="370">
        <f t="shared" si="3530"/>
        <v>8.2794638840474777E-2</v>
      </c>
      <c r="S1491" s="370">
        <f t="shared" si="3530"/>
        <v>7.7250498412051685E-2</v>
      </c>
      <c r="T1491" s="370">
        <f t="shared" si="3530"/>
        <v>7.5431373165289001E-2</v>
      </c>
      <c r="U1491" s="370">
        <f t="shared" si="3530"/>
        <v>7.735246676306852E-2</v>
      </c>
      <c r="V1491" s="370">
        <f t="shared" si="3530"/>
        <v>8.8889075679696727E-2</v>
      </c>
      <c r="W1491" s="370">
        <f t="shared" si="3530"/>
        <v>7.4975845410628017E-2</v>
      </c>
      <c r="X1491" s="370">
        <f t="shared" si="3530"/>
        <v>8.5745024162062644E-2</v>
      </c>
      <c r="Y1491" s="370">
        <f t="shared" si="3530"/>
        <v>9.2625459271156355E-2</v>
      </c>
      <c r="Z1491" s="370">
        <f t="shared" si="3530"/>
        <v>9.9043874210570246E-2</v>
      </c>
      <c r="AA1491" s="370">
        <f t="shared" si="3530"/>
        <v>9.5895665515918688E-2</v>
      </c>
      <c r="AB1491" s="370">
        <f t="shared" si="3530"/>
        <v>9.1431513002284526E-2</v>
      </c>
      <c r="AC1491" s="370">
        <f t="shared" si="3530"/>
        <v>8.7174277226539379E-2</v>
      </c>
      <c r="AD1491" s="370">
        <f t="shared" si="3530"/>
        <v>8.4978360394870667E-2</v>
      </c>
      <c r="AE1491" s="370">
        <f t="shared" si="3530"/>
        <v>9.6344468530561569E-2</v>
      </c>
      <c r="AF1491" s="370">
        <f t="shared" si="3530"/>
        <v>9.3222242810736711E-2</v>
      </c>
      <c r="AG1491" s="370">
        <f t="shared" ref="AG1491:AH1491" si="3531">AG321*100/AG$5</f>
        <v>8.9179780410137702E-2</v>
      </c>
      <c r="AH1491" s="370">
        <f t="shared" si="3531"/>
        <v>9.1318432286329687E-2</v>
      </c>
      <c r="AI1491" s="370">
        <f t="shared" ref="AI1491:AJ1491" si="3532">AI321*100/AI$5</f>
        <v>7.9661374058090081E-2</v>
      </c>
      <c r="AJ1491" s="370">
        <f t="shared" si="3532"/>
        <v>8.9586658612152439E-2</v>
      </c>
      <c r="AK1491" s="370">
        <f t="shared" ref="AK1491:AL1491" si="3533">AK321*100/AK$5</f>
        <v>9.1034823547934171E-2</v>
      </c>
      <c r="AL1491" s="370">
        <f t="shared" si="3533"/>
        <v>9.2418440827439316E-2</v>
      </c>
      <c r="AM1491" s="370">
        <f t="shared" ref="AM1491:AN1491" si="3534">AM321*100/AM$5</f>
        <v>0.10021247864179825</v>
      </c>
      <c r="AN1491" s="370">
        <f t="shared" si="3534"/>
        <v>8.9151092111088057E-2</v>
      </c>
      <c r="AO1491" s="370">
        <f t="shared" ref="AO1491:AT1491" si="3535">AO321*100/AO$5</f>
        <v>7.5310603352168035E-2</v>
      </c>
      <c r="AP1491" s="370">
        <f t="shared" si="3535"/>
        <v>8.4216132896961768E-2</v>
      </c>
      <c r="AQ1491" s="370">
        <f t="shared" si="3535"/>
        <v>9.1838456088262091E-2</v>
      </c>
      <c r="AR1491" s="370">
        <f t="shared" si="3535"/>
        <v>0.11146356844632697</v>
      </c>
      <c r="AS1491" s="370">
        <f t="shared" si="3535"/>
        <v>9.2892009588578642E-2</v>
      </c>
      <c r="AT1491" s="370">
        <f t="shared" si="3535"/>
        <v>8.7957438428951568E-2</v>
      </c>
      <c r="AU1491" s="370">
        <f t="shared" ref="AU1491:AV1491" si="3536">AU321*100/AU$5</f>
        <v>9.1326814960490721E-2</v>
      </c>
      <c r="AV1491" s="370">
        <f t="shared" si="3536"/>
        <v>8.4220415797246317E-2</v>
      </c>
      <c r="AW1491" s="370">
        <f t="shared" ref="AW1491:AX1491" si="3537">AW321*100/AW$5</f>
        <v>8.8922090593812647E-2</v>
      </c>
      <c r="AX1491" s="370">
        <f t="shared" si="3537"/>
        <v>9.8598312455900575E-2</v>
      </c>
      <c r="AY1491" s="370">
        <f t="shared" ref="AY1491:BA1491" si="3538">AY321*100/AY$5</f>
        <v>8.1143486629531816E-2</v>
      </c>
      <c r="AZ1491" s="370">
        <f t="shared" si="3538"/>
        <v>8.6697079845283825E-2</v>
      </c>
      <c r="BA1491" s="370">
        <f t="shared" si="3538"/>
        <v>6.0342928629615468E-2</v>
      </c>
      <c r="BB1491" s="667"/>
    </row>
    <row r="1492" spans="1:54" s="325" customFormat="1" ht="13.8">
      <c r="A1492" s="327"/>
      <c r="B1492" s="327" t="s">
        <v>493</v>
      </c>
      <c r="C1492" s="370">
        <f t="shared" ref="C1492:AF1492" si="3539">C322*100/C$5</f>
        <v>0.21161668062763928</v>
      </c>
      <c r="D1492" s="370">
        <f t="shared" si="3539"/>
        <v>0.16874542084333111</v>
      </c>
      <c r="E1492" s="370">
        <f t="shared" si="3539"/>
        <v>0.14593661808204303</v>
      </c>
      <c r="F1492" s="370">
        <f t="shared" si="3539"/>
        <v>0.17259981876219216</v>
      </c>
      <c r="G1492" s="370">
        <f t="shared" si="3539"/>
        <v>0.17308426848509298</v>
      </c>
      <c r="H1492" s="370">
        <f t="shared" si="3539"/>
        <v>0.1739853181319006</v>
      </c>
      <c r="I1492" s="370">
        <f t="shared" si="3539"/>
        <v>0.17550348923358558</v>
      </c>
      <c r="J1492" s="370">
        <f t="shared" si="3539"/>
        <v>0.17889779264560476</v>
      </c>
      <c r="K1492" s="370">
        <f t="shared" si="3539"/>
        <v>0.168361595664581</v>
      </c>
      <c r="L1492" s="370">
        <f t="shared" si="3539"/>
        <v>0.1680559199074925</v>
      </c>
      <c r="M1492" s="370">
        <f t="shared" si="3539"/>
        <v>0.1919696116189267</v>
      </c>
      <c r="N1492" s="370">
        <f t="shared" si="3539"/>
        <v>0.18094392115964081</v>
      </c>
      <c r="O1492" s="370">
        <f t="shared" si="3539"/>
        <v>0.18227300166969176</v>
      </c>
      <c r="P1492" s="370">
        <f t="shared" si="3539"/>
        <v>0.13466808392283861</v>
      </c>
      <c r="Q1492" s="370">
        <f t="shared" si="3539"/>
        <v>0.17915991478979665</v>
      </c>
      <c r="R1492" s="370">
        <f t="shared" si="3539"/>
        <v>0.16815621603701264</v>
      </c>
      <c r="S1492" s="370">
        <f t="shared" si="3539"/>
        <v>0.17325523048645092</v>
      </c>
      <c r="T1492" s="370">
        <f t="shared" si="3539"/>
        <v>0.18702735489358993</v>
      </c>
      <c r="U1492" s="370">
        <f t="shared" si="3539"/>
        <v>0.17849927030700541</v>
      </c>
      <c r="V1492" s="370">
        <f t="shared" si="3539"/>
        <v>0.20543253045974355</v>
      </c>
      <c r="W1492" s="370">
        <f t="shared" si="3539"/>
        <v>0.18202898550724639</v>
      </c>
      <c r="X1492" s="370">
        <f t="shared" si="3539"/>
        <v>0.17608131589864962</v>
      </c>
      <c r="Y1492" s="370">
        <f t="shared" si="3539"/>
        <v>0.20629860932947683</v>
      </c>
      <c r="Z1492" s="370">
        <f t="shared" si="3539"/>
        <v>0.23147332399773718</v>
      </c>
      <c r="AA1492" s="370">
        <f t="shared" si="3539"/>
        <v>0.20584808697081675</v>
      </c>
      <c r="AB1492" s="370">
        <f t="shared" si="3539"/>
        <v>0.17449372007657704</v>
      </c>
      <c r="AC1492" s="370">
        <f t="shared" si="3539"/>
        <v>0.14018826713653126</v>
      </c>
      <c r="AD1492" s="370">
        <f t="shared" si="3539"/>
        <v>0.17460867444986639</v>
      </c>
      <c r="AE1492" s="370">
        <f t="shared" si="3539"/>
        <v>0.19186109997473125</v>
      </c>
      <c r="AF1492" s="370">
        <f t="shared" si="3539"/>
        <v>0.17980332320487741</v>
      </c>
      <c r="AG1492" s="370">
        <f t="shared" ref="AG1492:AH1492" si="3540">AG322*100/AG$5</f>
        <v>0.18349381601284903</v>
      </c>
      <c r="AH1492" s="370">
        <f t="shared" si="3540"/>
        <v>0.17920559982406969</v>
      </c>
      <c r="AI1492" s="370">
        <f t="shared" ref="AI1492:AJ1492" si="3541">AI322*100/AI$5</f>
        <v>0.18583708361248352</v>
      </c>
      <c r="AJ1492" s="370">
        <f t="shared" si="3541"/>
        <v>0.1725452733221593</v>
      </c>
      <c r="AK1492" s="370">
        <f t="shared" ref="AK1492:AL1492" si="3542">AK322*100/AK$5</f>
        <v>0.20693275386966201</v>
      </c>
      <c r="AL1492" s="370">
        <f t="shared" si="3542"/>
        <v>0.21328893568212279</v>
      </c>
      <c r="AM1492" s="370">
        <f t="shared" ref="AM1492:AN1492" si="3543">AM322*100/AM$5</f>
        <v>0.22252956027046245</v>
      </c>
      <c r="AN1492" s="370">
        <f t="shared" si="3543"/>
        <v>0.17940483171965635</v>
      </c>
      <c r="AO1492" s="370">
        <f t="shared" ref="AO1492:AT1492" si="3544">AO322*100/AO$5</f>
        <v>0.17438494577707073</v>
      </c>
      <c r="AP1492" s="370">
        <f t="shared" si="3544"/>
        <v>0.19185662063943609</v>
      </c>
      <c r="AQ1492" s="370">
        <f t="shared" si="3544"/>
        <v>0.19717264415128716</v>
      </c>
      <c r="AR1492" s="370">
        <f t="shared" si="3544"/>
        <v>0.2002405074510259</v>
      </c>
      <c r="AS1492" s="370">
        <f t="shared" si="3544"/>
        <v>0.18592556890605416</v>
      </c>
      <c r="AT1492" s="370">
        <f t="shared" si="3544"/>
        <v>0.17487137108243528</v>
      </c>
      <c r="AU1492" s="370">
        <f t="shared" ref="AU1492:AV1492" si="3545">AU322*100/AU$5</f>
        <v>0.18938864577352499</v>
      </c>
      <c r="AV1492" s="370">
        <f t="shared" si="3545"/>
        <v>0.16419572601530841</v>
      </c>
      <c r="AW1492" s="370">
        <f t="shared" ref="AW1492:AX1492" si="3546">AW322*100/AW$5</f>
        <v>0.18168874418012707</v>
      </c>
      <c r="AX1492" s="370">
        <f t="shared" si="3546"/>
        <v>0.22424541724469801</v>
      </c>
      <c r="AY1492" s="370">
        <f t="shared" ref="AY1492:BA1492" si="3547">AY322*100/AY$5</f>
        <v>0.1882070128043275</v>
      </c>
      <c r="AZ1492" s="370">
        <f t="shared" si="3547"/>
        <v>0.17218573005727025</v>
      </c>
      <c r="BA1492" s="370">
        <f t="shared" si="3547"/>
        <v>0.13073868264866753</v>
      </c>
      <c r="BB1492" s="667"/>
    </row>
    <row r="1493" spans="1:54" s="325" customFormat="1" ht="13.8">
      <c r="A1493" s="329"/>
      <c r="B1493" s="329" t="s">
        <v>494</v>
      </c>
      <c r="C1493" s="370">
        <f t="shared" ref="C1493:AF1493" si="3548">C323*100/C$5</f>
        <v>8.9810792839316398E-3</v>
      </c>
      <c r="D1493" s="370">
        <f t="shared" si="3548"/>
        <v>1.0417446899001561E-2</v>
      </c>
      <c r="E1493" s="370">
        <f t="shared" si="3548"/>
        <v>9.4730132872064728E-3</v>
      </c>
      <c r="F1493" s="370">
        <f t="shared" si="3548"/>
        <v>8.7179704564777326E-3</v>
      </c>
      <c r="G1493" s="370">
        <f t="shared" si="3548"/>
        <v>6.9884483537027498E-3</v>
      </c>
      <c r="H1493" s="370">
        <f t="shared" si="3548"/>
        <v>8.369556120047696E-3</v>
      </c>
      <c r="I1493" s="370">
        <f t="shared" si="3548"/>
        <v>6.3430552948469682E-3</v>
      </c>
      <c r="J1493" s="370">
        <f t="shared" si="3548"/>
        <v>7.9874855431982545E-3</v>
      </c>
      <c r="K1493" s="370">
        <f t="shared" si="3548"/>
        <v>7.9649041994663099E-3</v>
      </c>
      <c r="L1493" s="370">
        <f t="shared" si="3548"/>
        <v>8.4434328379100199E-3</v>
      </c>
      <c r="M1493" s="370">
        <f t="shared" si="3548"/>
        <v>1.0636614118956488E-2</v>
      </c>
      <c r="N1493" s="370">
        <f t="shared" si="3548"/>
        <v>1.1286777007502153E-2</v>
      </c>
      <c r="O1493" s="370">
        <f t="shared" si="3548"/>
        <v>1.4173199731072622E-2</v>
      </c>
      <c r="P1493" s="370">
        <f t="shared" si="3548"/>
        <v>1.0090403982691077E-2</v>
      </c>
      <c r="Q1493" s="370">
        <f t="shared" si="3548"/>
        <v>8.6990473531631165E-3</v>
      </c>
      <c r="R1493" s="370">
        <f t="shared" si="3548"/>
        <v>9.0495453908663974E-3</v>
      </c>
      <c r="S1493" s="370">
        <f t="shared" si="3548"/>
        <v>9.9740174918850396E-3</v>
      </c>
      <c r="T1493" s="370">
        <f t="shared" si="3548"/>
        <v>9.5921930161487635E-3</v>
      </c>
      <c r="U1493" s="370">
        <f t="shared" si="3548"/>
        <v>9.267268009390834E-3</v>
      </c>
      <c r="V1493" s="370">
        <f t="shared" si="3548"/>
        <v>9.7084522373569477E-3</v>
      </c>
      <c r="W1493" s="370">
        <f t="shared" si="3548"/>
        <v>1.1293612453032743E-2</v>
      </c>
      <c r="X1493" s="370">
        <f t="shared" si="3548"/>
        <v>1.0464781048240158E-2</v>
      </c>
      <c r="Y1493" s="370">
        <f t="shared" si="3548"/>
        <v>1.0426221595867936E-2</v>
      </c>
      <c r="Z1493" s="370">
        <f t="shared" si="3548"/>
        <v>1.0479361222653966E-2</v>
      </c>
      <c r="AA1493" s="370">
        <f t="shared" si="3548"/>
        <v>9.1329205253255878E-3</v>
      </c>
      <c r="AB1493" s="370">
        <f t="shared" si="3548"/>
        <v>8.6637036239515242E-3</v>
      </c>
      <c r="AC1493" s="370">
        <f t="shared" si="3548"/>
        <v>1.5036695319924971E-2</v>
      </c>
      <c r="AD1493" s="370">
        <f t="shared" si="3548"/>
        <v>1.231163597981373E-2</v>
      </c>
      <c r="AE1493" s="370">
        <f t="shared" si="3548"/>
        <v>1.2614660364066981E-2</v>
      </c>
      <c r="AF1493" s="370">
        <f t="shared" si="3548"/>
        <v>2.484286681763696E-2</v>
      </c>
      <c r="AG1493" s="370">
        <f t="shared" ref="AG1493:AH1493" si="3549">AG323*100/AG$5</f>
        <v>1.644449851534454E-2</v>
      </c>
      <c r="AH1493" s="370">
        <f t="shared" si="3549"/>
        <v>1.0059844376546993E-2</v>
      </c>
      <c r="AI1493" s="370">
        <f t="shared" ref="AI1493:AJ1493" si="3550">AI323*100/AI$5</f>
        <v>1.3059888466185148E-2</v>
      </c>
      <c r="AJ1493" s="370">
        <f t="shared" si="3550"/>
        <v>1.3220065826562101E-2</v>
      </c>
      <c r="AK1493" s="370">
        <f t="shared" ref="AK1493:AL1493" si="3551">AK323*100/AK$5</f>
        <v>1.1808027198212351E-2</v>
      </c>
      <c r="AL1493" s="370">
        <f t="shared" si="3551"/>
        <v>1.014695222084314E-2</v>
      </c>
      <c r="AM1493" s="370">
        <f t="shared" ref="AM1493:AN1493" si="3552">AM323*100/AM$5</f>
        <v>1.4575686197715289E-2</v>
      </c>
      <c r="AN1493" s="370">
        <f t="shared" si="3552"/>
        <v>1.5151193391302643E-2</v>
      </c>
      <c r="AO1493" s="370">
        <f t="shared" ref="AO1493:AT1493" si="3553">AO323*100/AO$5</f>
        <v>9.6606298307556366E-3</v>
      </c>
      <c r="AP1493" s="370">
        <f t="shared" si="3553"/>
        <v>1.2304757828074298E-2</v>
      </c>
      <c r="AQ1493" s="370">
        <f t="shared" si="3553"/>
        <v>1.2483552076655758E-2</v>
      </c>
      <c r="AR1493" s="370">
        <f t="shared" si="3553"/>
        <v>1.4698893352051627E-2</v>
      </c>
      <c r="AS1493" s="370">
        <f t="shared" si="3553"/>
        <v>1.8366077324370404E-2</v>
      </c>
      <c r="AT1493" s="370">
        <f t="shared" si="3553"/>
        <v>1.322896031480213E-2</v>
      </c>
      <c r="AU1493" s="370">
        <f t="shared" ref="AU1493:AV1493" si="3554">AU323*100/AU$5</f>
        <v>1.2796530119832769E-2</v>
      </c>
      <c r="AV1493" s="370">
        <f t="shared" si="3554"/>
        <v>1.3355040179769375E-2</v>
      </c>
      <c r="AW1493" s="370">
        <f t="shared" ref="AW1493:AX1493" si="3555">AW323*100/AW$5</f>
        <v>1.4881110203735325E-2</v>
      </c>
      <c r="AX1493" s="370">
        <f t="shared" si="3555"/>
        <v>1.4241598993457063E-2</v>
      </c>
      <c r="AY1493" s="370">
        <f t="shared" ref="AY1493:BA1493" si="3556">AY323*100/AY$5</f>
        <v>1.8551178745338192E-2</v>
      </c>
      <c r="AZ1493" s="370">
        <f t="shared" si="3556"/>
        <v>1.0813895949250913E-2</v>
      </c>
      <c r="BA1493" s="370">
        <f t="shared" si="3556"/>
        <v>1.3767435287858889E-2</v>
      </c>
      <c r="BB1493" s="667"/>
    </row>
    <row r="1494" spans="1:54" s="325" customFormat="1" ht="13.8">
      <c r="A1494" s="327"/>
      <c r="B1494" s="327" t="s">
        <v>495</v>
      </c>
      <c r="C1494" s="370">
        <f t="shared" ref="C1494:AF1494" si="3557">C324*100/C$5</f>
        <v>2.4179828841354419E-3</v>
      </c>
      <c r="D1494" s="370">
        <f t="shared" si="3557"/>
        <v>4.7352031359098011E-3</v>
      </c>
      <c r="E1494" s="370">
        <f t="shared" si="3557"/>
        <v>3.7668281181411564E-3</v>
      </c>
      <c r="F1494" s="370">
        <f t="shared" si="3557"/>
        <v>1.5996276066931618E-3</v>
      </c>
      <c r="G1494" s="370">
        <f t="shared" si="3557"/>
        <v>9.2439793038396158E-4</v>
      </c>
      <c r="H1494" s="370">
        <f t="shared" si="3557"/>
        <v>1.449273787021246E-3</v>
      </c>
      <c r="I1494" s="370">
        <f t="shared" si="3557"/>
        <v>9.957121683771403E-4</v>
      </c>
      <c r="J1494" s="370">
        <f t="shared" si="3557"/>
        <v>1.6047916159850374E-3</v>
      </c>
      <c r="K1494" s="370">
        <f t="shared" si="3557"/>
        <v>2.1187429890205953E-3</v>
      </c>
      <c r="L1494" s="370">
        <f t="shared" si="3557"/>
        <v>2.4382105521237492E-3</v>
      </c>
      <c r="M1494" s="370">
        <f t="shared" si="3557"/>
        <v>3.4462629745419023E-3</v>
      </c>
      <c r="N1494" s="370">
        <f t="shared" si="3557"/>
        <v>4.0881239554732204E-3</v>
      </c>
      <c r="O1494" s="370">
        <f t="shared" si="3557"/>
        <v>8.7219690652754582E-3</v>
      </c>
      <c r="P1494" s="370">
        <f t="shared" si="3557"/>
        <v>4.3552598386829011E-3</v>
      </c>
      <c r="Q1494" s="370">
        <f t="shared" si="3557"/>
        <v>2.1444163242681168E-3</v>
      </c>
      <c r="R1494" s="370">
        <f t="shared" si="3557"/>
        <v>2.9149977941733108E-3</v>
      </c>
      <c r="S1494" s="370">
        <f t="shared" si="3557"/>
        <v>2.5031318029827315E-3</v>
      </c>
      <c r="T1494" s="370">
        <f t="shared" si="3557"/>
        <v>2.653159770424126E-3</v>
      </c>
      <c r="U1494" s="370">
        <f t="shared" si="3557"/>
        <v>3.5900227423766285E-3</v>
      </c>
      <c r="V1494" s="370">
        <f t="shared" si="3557"/>
        <v>2.9419552234414992E-3</v>
      </c>
      <c r="W1494" s="370">
        <f t="shared" si="3557"/>
        <v>2.7053140096618359E-3</v>
      </c>
      <c r="X1494" s="370">
        <f t="shared" si="3557"/>
        <v>3.350384446274517E-3</v>
      </c>
      <c r="Y1494" s="370">
        <f t="shared" si="3557"/>
        <v>3.8659023894791226E-3</v>
      </c>
      <c r="Z1494" s="370">
        <f t="shared" si="3557"/>
        <v>3.0603444278546983E-3</v>
      </c>
      <c r="AA1494" s="370">
        <f t="shared" si="3557"/>
        <v>2.5810427571572318E-3</v>
      </c>
      <c r="AB1494" s="370">
        <f t="shared" si="3557"/>
        <v>2.186954312842132E-3</v>
      </c>
      <c r="AC1494" s="370">
        <f t="shared" si="3557"/>
        <v>3.2772284671631347E-3</v>
      </c>
      <c r="AD1494" s="370">
        <f t="shared" si="3557"/>
        <v>3.6092743914763379E-3</v>
      </c>
      <c r="AE1494" s="370">
        <f t="shared" si="3557"/>
        <v>3.744977295582385E-3</v>
      </c>
      <c r="AF1494" s="370">
        <f t="shared" si="3557"/>
        <v>1.3692273130512781E-2</v>
      </c>
      <c r="AG1494" s="370">
        <f t="shared" ref="AG1494:AH1494" si="3558">AG324*100/AG$5</f>
        <v>6.6968545990090883E-3</v>
      </c>
      <c r="AH1494" s="370">
        <f t="shared" si="3558"/>
        <v>2.0665571781278706E-3</v>
      </c>
      <c r="AI1494" s="370">
        <f t="shared" ref="AI1494:AJ1494" si="3559">AI324*100/AI$5</f>
        <v>3.5510270753977744E-3</v>
      </c>
      <c r="AJ1494" s="370">
        <f t="shared" si="3559"/>
        <v>2.9898241515113199E-3</v>
      </c>
      <c r="AK1494" s="370">
        <f t="shared" ref="AK1494:AL1494" si="3560">AK324*100/AK$5</f>
        <v>3.3904236509718633E-3</v>
      </c>
      <c r="AL1494" s="370">
        <f t="shared" si="3560"/>
        <v>3.0440856662529419E-3</v>
      </c>
      <c r="AM1494" s="370">
        <f t="shared" ref="AM1494:AN1494" si="3561">AM324*100/AM$5</f>
        <v>4.0055320848683242E-3</v>
      </c>
      <c r="AN1494" s="370">
        <f t="shared" si="3561"/>
        <v>3.4304588810496551E-3</v>
      </c>
      <c r="AO1494" s="370">
        <f t="shared" ref="AO1494:AT1494" si="3562">AO324*100/AO$5</f>
        <v>3.1379418063403348E-3</v>
      </c>
      <c r="AP1494" s="370">
        <f t="shared" si="3562"/>
        <v>3.6251977737102748E-3</v>
      </c>
      <c r="AQ1494" s="370">
        <f t="shared" si="3562"/>
        <v>3.7450656229967277E-3</v>
      </c>
      <c r="AR1494" s="370">
        <f t="shared" si="3562"/>
        <v>7.4041571971872949E-3</v>
      </c>
      <c r="AS1494" s="370">
        <f t="shared" si="3562"/>
        <v>9.6961564294363988E-3</v>
      </c>
      <c r="AT1494" s="370">
        <f t="shared" si="3562"/>
        <v>3.6691009524514816E-3</v>
      </c>
      <c r="AU1494" s="370">
        <f t="shared" ref="AU1494:AV1494" si="3563">AU324*100/AU$5</f>
        <v>3.502208243322653E-3</v>
      </c>
      <c r="AV1494" s="370">
        <f t="shared" si="3563"/>
        <v>3.9662300301867293E-3</v>
      </c>
      <c r="AW1494" s="370">
        <f t="shared" ref="AW1494:AX1494" si="3564">AW324*100/AW$5</f>
        <v>2.3199949092683136E-3</v>
      </c>
      <c r="AX1494" s="370">
        <f t="shared" si="3564"/>
        <v>4.9521147579167238E-3</v>
      </c>
      <c r="AY1494" s="370">
        <f t="shared" ref="AY1494:BA1494" si="3565">AY324*100/AY$5</f>
        <v>8.4297473742340479E-3</v>
      </c>
      <c r="AZ1494" s="370">
        <f t="shared" si="3565"/>
        <v>3.656274275104893E-3</v>
      </c>
      <c r="BA1494" s="370">
        <f t="shared" si="3565"/>
        <v>7.2214094528769267E-3</v>
      </c>
      <c r="BB1494" s="667"/>
    </row>
    <row r="1495" spans="1:54" s="325" customFormat="1" ht="13.8">
      <c r="A1495" s="329"/>
      <c r="B1495" s="329" t="s">
        <v>496</v>
      </c>
      <c r="C1495" s="370">
        <f t="shared" ref="C1495:AF1495" si="3566">C325*100/C$5</f>
        <v>6.5630963997961988E-3</v>
      </c>
      <c r="D1495" s="370">
        <f t="shared" si="3566"/>
        <v>5.6391964618562173E-3</v>
      </c>
      <c r="E1495" s="370">
        <f t="shared" si="3566"/>
        <v>5.7061851690653163E-3</v>
      </c>
      <c r="F1495" s="370">
        <f t="shared" si="3566"/>
        <v>7.1183428497845706E-3</v>
      </c>
      <c r="G1495" s="370">
        <f t="shared" si="3566"/>
        <v>6.1010263405341467E-3</v>
      </c>
      <c r="H1495" s="370">
        <f t="shared" si="3566"/>
        <v>6.92028233302645E-3</v>
      </c>
      <c r="I1495" s="370">
        <f t="shared" si="3566"/>
        <v>5.3473431264698277E-3</v>
      </c>
      <c r="J1495" s="370">
        <f t="shared" si="3566"/>
        <v>6.3826939272132177E-3</v>
      </c>
      <c r="K1495" s="370">
        <f t="shared" si="3566"/>
        <v>5.885397191723876E-3</v>
      </c>
      <c r="L1495" s="370">
        <f t="shared" si="3566"/>
        <v>6.0052222857862715E-3</v>
      </c>
      <c r="M1495" s="370">
        <f t="shared" si="3566"/>
        <v>7.1903511444145855E-3</v>
      </c>
      <c r="N1495" s="370">
        <f t="shared" si="3566"/>
        <v>7.1986530520289317E-3</v>
      </c>
      <c r="O1495" s="370">
        <f t="shared" si="3566"/>
        <v>5.4512306657971618E-3</v>
      </c>
      <c r="P1495" s="370">
        <f t="shared" si="3566"/>
        <v>5.7351441440081762E-3</v>
      </c>
      <c r="Q1495" s="370">
        <f t="shared" si="3566"/>
        <v>6.5950917142585481E-3</v>
      </c>
      <c r="R1495" s="370">
        <f t="shared" si="3566"/>
        <v>6.134547596693087E-3</v>
      </c>
      <c r="S1495" s="370">
        <f t="shared" si="3566"/>
        <v>7.4708856889023068E-3</v>
      </c>
      <c r="T1495" s="370">
        <f t="shared" si="3566"/>
        <v>6.9390332457246367E-3</v>
      </c>
      <c r="U1495" s="370">
        <f t="shared" si="3566"/>
        <v>5.6772452670142033E-3</v>
      </c>
      <c r="V1495" s="370">
        <f t="shared" si="3566"/>
        <v>6.8085249456788979E-3</v>
      </c>
      <c r="W1495" s="370">
        <f t="shared" si="3566"/>
        <v>8.6312399355877607E-3</v>
      </c>
      <c r="X1495" s="370">
        <f t="shared" si="3566"/>
        <v>7.1143966019656408E-3</v>
      </c>
      <c r="Y1495" s="370">
        <f t="shared" si="3566"/>
        <v>6.5603192063888142E-3</v>
      </c>
      <c r="Z1495" s="370">
        <f t="shared" si="3566"/>
        <v>7.4190167947992686E-3</v>
      </c>
      <c r="AA1495" s="370">
        <f t="shared" si="3566"/>
        <v>6.5518777681683573E-3</v>
      </c>
      <c r="AB1495" s="370">
        <f t="shared" si="3566"/>
        <v>6.5188061248178941E-3</v>
      </c>
      <c r="AC1495" s="370">
        <f t="shared" si="3566"/>
        <v>1.1759466852761837E-2</v>
      </c>
      <c r="AD1495" s="370">
        <f t="shared" si="3566"/>
        <v>8.7023615883373932E-3</v>
      </c>
      <c r="AE1495" s="370">
        <f t="shared" si="3566"/>
        <v>8.8696830684845962E-3</v>
      </c>
      <c r="AF1495" s="370">
        <f t="shared" si="3566"/>
        <v>1.1191588516856255E-2</v>
      </c>
      <c r="AG1495" s="370">
        <f t="shared" ref="AG1495:AH1495" si="3567">AG325*100/AG$5</f>
        <v>9.7476439163354505E-3</v>
      </c>
      <c r="AH1495" s="370">
        <f t="shared" si="3567"/>
        <v>7.9932871984191214E-3</v>
      </c>
      <c r="AI1495" s="370">
        <f t="shared" ref="AI1495:AJ1495" si="3568">AI325*100/AI$5</f>
        <v>9.5088613907873733E-3</v>
      </c>
      <c r="AJ1495" s="370">
        <f t="shared" si="3568"/>
        <v>1.0230241675050782E-2</v>
      </c>
      <c r="AK1495" s="370">
        <f t="shared" ref="AK1495:AL1495" si="3569">AK325*100/AK$5</f>
        <v>8.4176035472404882E-3</v>
      </c>
      <c r="AL1495" s="370">
        <f t="shared" si="3569"/>
        <v>7.1028665545901978E-3</v>
      </c>
      <c r="AM1495" s="370">
        <f t="shared" ref="AM1495:AN1495" si="3570">AM325*100/AM$5</f>
        <v>1.0570154112846966E-2</v>
      </c>
      <c r="AN1495" s="370">
        <f t="shared" si="3570"/>
        <v>1.1720734510252987E-2</v>
      </c>
      <c r="AO1495" s="370">
        <f t="shared" ref="AO1495:AT1495" si="3571">AO325*100/AO$5</f>
        <v>6.4874302513103551E-3</v>
      </c>
      <c r="AP1495" s="370">
        <f t="shared" si="3571"/>
        <v>8.7144177252650844E-3</v>
      </c>
      <c r="AQ1495" s="370">
        <f t="shared" si="3571"/>
        <v>8.772225783595938E-3</v>
      </c>
      <c r="AR1495" s="370">
        <f t="shared" si="3571"/>
        <v>7.294736154864331E-3</v>
      </c>
      <c r="AS1495" s="370">
        <f t="shared" si="3571"/>
        <v>8.6345334627097852E-3</v>
      </c>
      <c r="AT1495" s="370">
        <f t="shared" si="3571"/>
        <v>9.5598593623506482E-3</v>
      </c>
      <c r="AU1495" s="370">
        <f t="shared" ref="AU1495:AV1495" si="3572">AU325*100/AU$5</f>
        <v>9.3279969557728357E-3</v>
      </c>
      <c r="AV1495" s="370">
        <f t="shared" si="3572"/>
        <v>9.357823977471813E-3</v>
      </c>
      <c r="AW1495" s="370">
        <f t="shared" ref="AW1495:AX1495" si="3573">AW325*100/AW$5</f>
        <v>1.259425807888513E-2</v>
      </c>
      <c r="AX1495" s="370">
        <f t="shared" si="3573"/>
        <v>9.2894842355403379E-3</v>
      </c>
      <c r="AY1495" s="370">
        <f t="shared" ref="AY1495:BA1495" si="3574">AY325*100/AY$5</f>
        <v>1.0121431371104146E-2</v>
      </c>
      <c r="AZ1495" s="370">
        <f t="shared" si="3574"/>
        <v>7.1576216741460197E-3</v>
      </c>
      <c r="BA1495" s="370">
        <f t="shared" si="3574"/>
        <v>6.5460258349819625E-3</v>
      </c>
      <c r="BB1495" s="667"/>
    </row>
    <row r="1496" spans="1:54" s="325" customFormat="1" ht="25.5" customHeight="1">
      <c r="A1496" s="327"/>
      <c r="B1496" s="327" t="s">
        <v>497</v>
      </c>
      <c r="C1496" s="370">
        <f t="shared" ref="C1496:AF1496" si="3575">C326*100/C$5</f>
        <v>0.58705170165545473</v>
      </c>
      <c r="D1496" s="370">
        <f t="shared" si="3575"/>
        <v>0.48410994969492382</v>
      </c>
      <c r="E1496" s="370">
        <f t="shared" si="3575"/>
        <v>0.36515855549227783</v>
      </c>
      <c r="F1496" s="370">
        <f t="shared" si="3575"/>
        <v>0.44845559953642794</v>
      </c>
      <c r="G1496" s="370">
        <f t="shared" si="3575"/>
        <v>0.47440101787304917</v>
      </c>
      <c r="H1496" s="370">
        <f t="shared" si="3575"/>
        <v>0.50086902079454265</v>
      </c>
      <c r="I1496" s="370">
        <f t="shared" si="3575"/>
        <v>0.48483806954275055</v>
      </c>
      <c r="J1496" s="370">
        <f t="shared" si="3575"/>
        <v>0.49500526845793019</v>
      </c>
      <c r="K1496" s="370">
        <f t="shared" si="3575"/>
        <v>0.47298975430820883</v>
      </c>
      <c r="L1496" s="370">
        <f t="shared" si="3575"/>
        <v>0.47111646112702221</v>
      </c>
      <c r="M1496" s="370">
        <f t="shared" si="3575"/>
        <v>0.55272101607745494</v>
      </c>
      <c r="N1496" s="370">
        <f t="shared" si="3575"/>
        <v>0.55727350571293111</v>
      </c>
      <c r="O1496" s="370">
        <f t="shared" si="3575"/>
        <v>0.55630818431620377</v>
      </c>
      <c r="P1496" s="370">
        <f t="shared" si="3575"/>
        <v>0.34359119202599364</v>
      </c>
      <c r="Q1496" s="370">
        <f t="shared" si="3575"/>
        <v>0.49544109227666211</v>
      </c>
      <c r="R1496" s="370">
        <f t="shared" si="3575"/>
        <v>0.51682475816395157</v>
      </c>
      <c r="S1496" s="370">
        <f t="shared" si="3575"/>
        <v>0.51260288353081762</v>
      </c>
      <c r="T1496" s="370">
        <f t="shared" si="3575"/>
        <v>0.52185611792111464</v>
      </c>
      <c r="U1496" s="370">
        <f t="shared" si="3575"/>
        <v>0.48561319258217817</v>
      </c>
      <c r="V1496" s="370">
        <f t="shared" si="3575"/>
        <v>0.57502616238752269</v>
      </c>
      <c r="W1496" s="370">
        <f t="shared" si="3575"/>
        <v>0.48480944712828772</v>
      </c>
      <c r="X1496" s="370">
        <f t="shared" si="3575"/>
        <v>0.50677666957722689</v>
      </c>
      <c r="Y1496" s="370">
        <f t="shared" si="3575"/>
        <v>0.57785478342941465</v>
      </c>
      <c r="Z1496" s="370">
        <f t="shared" si="3575"/>
        <v>0.59876102419526855</v>
      </c>
      <c r="AA1496" s="370">
        <f t="shared" si="3575"/>
        <v>0.59074112458812522</v>
      </c>
      <c r="AB1496" s="370">
        <f t="shared" si="3575"/>
        <v>0.55321532752164237</v>
      </c>
      <c r="AC1496" s="370">
        <f t="shared" si="3575"/>
        <v>0.31789116131482409</v>
      </c>
      <c r="AD1496" s="370">
        <f t="shared" si="3575"/>
        <v>0.53240807579155403</v>
      </c>
      <c r="AE1496" s="370">
        <f t="shared" si="3575"/>
        <v>0.56162833189644468</v>
      </c>
      <c r="AF1496" s="370">
        <f t="shared" si="3575"/>
        <v>0.52137224453251951</v>
      </c>
      <c r="AG1496" s="370">
        <f t="shared" ref="AG1496:AH1496" si="3576">AG326*100/AG$5</f>
        <v>0.5515975904717153</v>
      </c>
      <c r="AH1496" s="370">
        <f t="shared" si="3576"/>
        <v>0.54845647674616282</v>
      </c>
      <c r="AI1496" s="370">
        <f t="shared" ref="AI1496:AJ1496" si="3577">AI326*100/AI$5</f>
        <v>0.54835749215420293</v>
      </c>
      <c r="AJ1496" s="370">
        <f t="shared" si="3577"/>
        <v>0.56860691845308653</v>
      </c>
      <c r="AK1496" s="370">
        <f t="shared" ref="AK1496:AL1496" si="3578">AK326*100/AK$5</f>
        <v>0.62839748703357812</v>
      </c>
      <c r="AL1496" s="370">
        <f t="shared" si="3578"/>
        <v>0.63101866470979318</v>
      </c>
      <c r="AM1496" s="370">
        <f t="shared" ref="AM1496:AN1496" si="3579">AM326*100/AM$5</f>
        <v>0.66992524119422714</v>
      </c>
      <c r="AN1496" s="370">
        <f t="shared" si="3579"/>
        <v>0.4499618565643464</v>
      </c>
      <c r="AO1496" s="370">
        <f t="shared" ref="AO1496:AT1496" si="3580">AO326*100/AO$5</f>
        <v>0.42231760625106213</v>
      </c>
      <c r="AP1496" s="370">
        <f t="shared" si="3580"/>
        <v>0.50906142583908509</v>
      </c>
      <c r="AQ1496" s="370">
        <f t="shared" si="3580"/>
        <v>0.54370930193326361</v>
      </c>
      <c r="AR1496" s="370">
        <f t="shared" si="3580"/>
        <v>0.57577352470344167</v>
      </c>
      <c r="AS1496" s="370">
        <f t="shared" si="3580"/>
        <v>0.60392191833854592</v>
      </c>
      <c r="AT1496" s="370">
        <f t="shared" si="3580"/>
        <v>0.57227876415254708</v>
      </c>
      <c r="AU1496" s="370">
        <f t="shared" ref="AU1496:AV1496" si="3581">AU326*100/AU$5</f>
        <v>0.56116152083392967</v>
      </c>
      <c r="AV1496" s="370">
        <f t="shared" si="3581"/>
        <v>0.49785482730476693</v>
      </c>
      <c r="AW1496" s="370">
        <f t="shared" ref="AW1496:AX1496" si="3582">AW326*100/AW$5</f>
        <v>0.57227645854765663</v>
      </c>
      <c r="AX1496" s="370">
        <f t="shared" si="3582"/>
        <v>0.64647296725934944</v>
      </c>
      <c r="AY1496" s="370">
        <f t="shared" ref="AY1496:BA1496" si="3583">AY326*100/AY$5</f>
        <v>0.58357363369995097</v>
      </c>
      <c r="AZ1496" s="370">
        <f t="shared" si="3583"/>
        <v>0.54555950137094789</v>
      </c>
      <c r="BA1496" s="370">
        <f t="shared" si="3583"/>
        <v>0.31802775514954035</v>
      </c>
      <c r="BB1496" s="667"/>
    </row>
    <row r="1497" spans="1:54" s="325" customFormat="1" ht="13.8">
      <c r="A1497" s="329"/>
      <c r="B1497" s="329" t="s">
        <v>498</v>
      </c>
      <c r="C1497" s="370">
        <f t="shared" ref="C1497:AF1497" si="3584">C327*100/C$5</f>
        <v>7.3921191029283503E-2</v>
      </c>
      <c r="D1497" s="370">
        <f t="shared" si="3584"/>
        <v>5.9448323006285768E-2</v>
      </c>
      <c r="E1497" s="370">
        <f t="shared" si="3584"/>
        <v>3.5467856835170689E-2</v>
      </c>
      <c r="F1497" s="370">
        <f t="shared" si="3584"/>
        <v>5.7666575221288485E-2</v>
      </c>
      <c r="G1497" s="370">
        <f t="shared" si="3584"/>
        <v>5.7201743932159543E-2</v>
      </c>
      <c r="H1497" s="370">
        <f t="shared" si="3584"/>
        <v>6.6376739445573069E-2</v>
      </c>
      <c r="I1497" s="370">
        <f t="shared" si="3584"/>
        <v>5.6497445998288112E-2</v>
      </c>
      <c r="J1497" s="370">
        <f t="shared" si="3584"/>
        <v>6.5541148498298007E-2</v>
      </c>
      <c r="K1497" s="370">
        <f t="shared" si="3584"/>
        <v>6.4974784996631577E-2</v>
      </c>
      <c r="L1497" s="370">
        <f t="shared" si="3584"/>
        <v>5.7072187738600351E-2</v>
      </c>
      <c r="M1497" s="370">
        <f t="shared" si="3584"/>
        <v>7.4626484658598724E-2</v>
      </c>
      <c r="N1497" s="370">
        <f t="shared" si="3584"/>
        <v>7.1231116311125789E-2</v>
      </c>
      <c r="O1497" s="370">
        <f t="shared" si="3584"/>
        <v>8.2858706120116865E-2</v>
      </c>
      <c r="P1497" s="370">
        <f t="shared" si="3584"/>
        <v>3.1306125177067184E-2</v>
      </c>
      <c r="Q1497" s="370">
        <f t="shared" si="3584"/>
        <v>5.8627533091783042E-2</v>
      </c>
      <c r="R1497" s="370">
        <f t="shared" si="3584"/>
        <v>6.5087114926616008E-2</v>
      </c>
      <c r="S1497" s="370">
        <f t="shared" si="3584"/>
        <v>6.400315471626615E-2</v>
      </c>
      <c r="T1497" s="370">
        <f t="shared" si="3584"/>
        <v>6.6328994260603152E-2</v>
      </c>
      <c r="U1497" s="370">
        <f t="shared" si="3584"/>
        <v>5.7022919373098543E-2</v>
      </c>
      <c r="V1497" s="370">
        <f t="shared" si="3584"/>
        <v>6.7833081866208275E-2</v>
      </c>
      <c r="W1497" s="370">
        <f t="shared" si="3584"/>
        <v>6.0461621041331189E-2</v>
      </c>
      <c r="X1497" s="370">
        <f t="shared" si="3584"/>
        <v>5.8652409195274875E-2</v>
      </c>
      <c r="Y1497" s="370">
        <f t="shared" si="3584"/>
        <v>7.665420596512644E-2</v>
      </c>
      <c r="Z1497" s="370">
        <f t="shared" si="3584"/>
        <v>7.4097430238057704E-2</v>
      </c>
      <c r="AA1497" s="370">
        <f t="shared" si="3584"/>
        <v>9.5300040264267014E-2</v>
      </c>
      <c r="AB1497" s="370">
        <f t="shared" si="3584"/>
        <v>6.8847004040818657E-2</v>
      </c>
      <c r="AC1497" s="370">
        <f t="shared" si="3584"/>
        <v>3.6088068767819934E-2</v>
      </c>
      <c r="AD1497" s="370">
        <f t="shared" si="3584"/>
        <v>6.3523229289983552E-2</v>
      </c>
      <c r="AE1497" s="370">
        <f t="shared" si="3584"/>
        <v>6.9577736070556936E-2</v>
      </c>
      <c r="AF1497" s="370">
        <f t="shared" si="3584"/>
        <v>6.4689841317213073E-2</v>
      </c>
      <c r="AG1497" s="370">
        <f t="shared" ref="AG1497:AH1497" si="3585">AG327*100/AG$5</f>
        <v>6.4140985159398145E-2</v>
      </c>
      <c r="AH1497" s="370">
        <f t="shared" si="3585"/>
        <v>5.9228308558042182E-2</v>
      </c>
      <c r="AI1497" s="370">
        <f t="shared" ref="AI1497:AJ1497" si="3586">AI327*100/AI$5</f>
        <v>6.8850469406323514E-2</v>
      </c>
      <c r="AJ1497" s="370">
        <f t="shared" si="3586"/>
        <v>6.0769076428910801E-2</v>
      </c>
      <c r="AK1497" s="370">
        <f t="shared" ref="AK1497:AL1497" si="3587">AK327*100/AK$5</f>
        <v>6.8393028821328958E-2</v>
      </c>
      <c r="AL1497" s="370">
        <f t="shared" si="3587"/>
        <v>6.4940494213396094E-2</v>
      </c>
      <c r="AM1497" s="370">
        <f t="shared" ref="AM1497:AN1497" si="3588">AM327*100/AM$5</f>
        <v>8.6118939824668964E-2</v>
      </c>
      <c r="AN1497" s="370">
        <f t="shared" si="3588"/>
        <v>4.3779189529586073E-2</v>
      </c>
      <c r="AO1497" s="370">
        <f t="shared" ref="AO1497:AT1497" si="3589">AO327*100/AO$5</f>
        <v>3.5222515331842633E-2</v>
      </c>
      <c r="AP1497" s="370">
        <f t="shared" si="3589"/>
        <v>5.3157948124117012E-2</v>
      </c>
      <c r="AQ1497" s="370">
        <f t="shared" si="3589"/>
        <v>6.1304362495360851E-2</v>
      </c>
      <c r="AR1497" s="370">
        <f t="shared" si="3589"/>
        <v>6.1421678423957668E-2</v>
      </c>
      <c r="AS1497" s="370">
        <f t="shared" si="3589"/>
        <v>6.5006712995892932E-2</v>
      </c>
      <c r="AT1497" s="370">
        <f t="shared" si="3589"/>
        <v>5.7123525837707925E-2</v>
      </c>
      <c r="AU1497" s="370">
        <f t="shared" ref="AU1497:AV1497" si="3590">AU327*100/AU$5</f>
        <v>5.9907966008374995E-2</v>
      </c>
      <c r="AV1497" s="370">
        <f t="shared" si="3590"/>
        <v>5.0631405229102464E-2</v>
      </c>
      <c r="AW1497" s="370">
        <f t="shared" ref="AW1497:AX1497" si="3591">AW327*100/AW$5</f>
        <v>5.5547306684767053E-2</v>
      </c>
      <c r="AX1497" s="370">
        <f t="shared" si="3591"/>
        <v>6.8202573596963439E-2</v>
      </c>
      <c r="AY1497" s="370">
        <f t="shared" ref="AY1497:BA1497" si="3592">AY327*100/AY$5</f>
        <v>6.3653194458501997E-2</v>
      </c>
      <c r="AZ1497" s="370">
        <f t="shared" si="3592"/>
        <v>6.3581989936569841E-2</v>
      </c>
      <c r="BA1497" s="370">
        <f t="shared" si="3592"/>
        <v>3.1379361939119881E-2</v>
      </c>
      <c r="BB1497" s="667"/>
    </row>
    <row r="1498" spans="1:54" s="325" customFormat="1" ht="27.6">
      <c r="A1498" s="327"/>
      <c r="B1498" s="327" t="s">
        <v>499</v>
      </c>
      <c r="C1498" s="370">
        <f t="shared" ref="C1498:AF1498" si="3593">C328*100/C$5</f>
        <v>0.51313051062617121</v>
      </c>
      <c r="D1498" s="370">
        <f t="shared" si="3593"/>
        <v>0.42461857938740249</v>
      </c>
      <c r="E1498" s="370">
        <f t="shared" si="3593"/>
        <v>0.32972799398500952</v>
      </c>
      <c r="F1498" s="370">
        <f t="shared" si="3593"/>
        <v>0.39078902431513945</v>
      </c>
      <c r="G1498" s="370">
        <f t="shared" si="3593"/>
        <v>0.41719927394088957</v>
      </c>
      <c r="H1498" s="370">
        <f t="shared" si="3593"/>
        <v>0.43445604950429406</v>
      </c>
      <c r="I1498" s="370">
        <f t="shared" si="3593"/>
        <v>0.42837750177292083</v>
      </c>
      <c r="J1498" s="370">
        <f t="shared" si="3593"/>
        <v>0.42946411995963218</v>
      </c>
      <c r="K1498" s="370">
        <f t="shared" si="3593"/>
        <v>0.40801496931157721</v>
      </c>
      <c r="L1498" s="370">
        <f t="shared" si="3593"/>
        <v>0.41404427338842187</v>
      </c>
      <c r="M1498" s="370">
        <f t="shared" si="3593"/>
        <v>0.47805198496238038</v>
      </c>
      <c r="N1498" s="370">
        <f t="shared" si="3593"/>
        <v>0.48604238940180527</v>
      </c>
      <c r="O1498" s="370">
        <f t="shared" si="3593"/>
        <v>0.47344947819608685</v>
      </c>
      <c r="P1498" s="370">
        <f t="shared" si="3593"/>
        <v>0.312241945464385</v>
      </c>
      <c r="Q1498" s="370">
        <f t="shared" si="3593"/>
        <v>0.43681355918487907</v>
      </c>
      <c r="R1498" s="370">
        <f t="shared" si="3593"/>
        <v>0.45173764323733562</v>
      </c>
      <c r="S1498" s="370">
        <f t="shared" si="3593"/>
        <v>0.4485997288145514</v>
      </c>
      <c r="T1498" s="370">
        <f t="shared" si="3593"/>
        <v>0.45552712366051146</v>
      </c>
      <c r="U1498" s="370">
        <f t="shared" si="3593"/>
        <v>0.42859027320907961</v>
      </c>
      <c r="V1498" s="370">
        <f t="shared" si="3593"/>
        <v>0.5071930805213144</v>
      </c>
      <c r="W1498" s="370">
        <f t="shared" si="3593"/>
        <v>0.42430488459473964</v>
      </c>
      <c r="X1498" s="370">
        <f t="shared" si="3593"/>
        <v>0.44812426038195208</v>
      </c>
      <c r="Y1498" s="370">
        <f t="shared" si="3593"/>
        <v>0.50120057746428825</v>
      </c>
      <c r="Z1498" s="370">
        <f t="shared" si="3593"/>
        <v>0.52466359395721085</v>
      </c>
      <c r="AA1498" s="370">
        <f t="shared" si="3593"/>
        <v>0.49544108432385814</v>
      </c>
      <c r="AB1498" s="370">
        <f t="shared" si="3593"/>
        <v>0.48436832348082376</v>
      </c>
      <c r="AC1498" s="370">
        <f t="shared" si="3593"/>
        <v>0.28184164817602958</v>
      </c>
      <c r="AD1498" s="370">
        <f t="shared" si="3593"/>
        <v>0.46888484650157047</v>
      </c>
      <c r="AE1498" s="370">
        <f t="shared" si="3593"/>
        <v>0.49205059582588773</v>
      </c>
      <c r="AF1498" s="370">
        <f t="shared" si="3593"/>
        <v>0.45668240321530651</v>
      </c>
      <c r="AG1498" s="370">
        <f t="shared" ref="AG1498:AH1498" si="3594">AG328*100/AG$5</f>
        <v>0.48749381006008935</v>
      </c>
      <c r="AH1498" s="370">
        <f t="shared" si="3594"/>
        <v>0.48922816818812065</v>
      </c>
      <c r="AI1498" s="370">
        <f t="shared" ref="AI1498:AJ1498" si="3595">AI328*100/AI$5</f>
        <v>0.47950702274787949</v>
      </c>
      <c r="AJ1498" s="370">
        <f t="shared" si="3595"/>
        <v>0.5078378420241757</v>
      </c>
      <c r="AK1498" s="370">
        <f t="shared" ref="AK1498:AL1498" si="3596">AK328*100/AK$5</f>
        <v>0.5599654878254563</v>
      </c>
      <c r="AL1498" s="370">
        <f t="shared" si="3596"/>
        <v>0.56607817049639708</v>
      </c>
      <c r="AM1498" s="370">
        <f t="shared" ref="AM1498:AN1498" si="3597">AM328*100/AM$5</f>
        <v>0.58380630136955824</v>
      </c>
      <c r="AN1498" s="370">
        <f t="shared" si="3597"/>
        <v>0.40618266703476036</v>
      </c>
      <c r="AO1498" s="370">
        <f t="shared" ref="AO1498:AT1498" si="3598">AO328*100/AO$5</f>
        <v>0.38709509091921951</v>
      </c>
      <c r="AP1498" s="370">
        <f t="shared" si="3598"/>
        <v>0.45590347771496814</v>
      </c>
      <c r="AQ1498" s="370">
        <f t="shared" si="3598"/>
        <v>0.48240493943790269</v>
      </c>
      <c r="AR1498" s="370">
        <f t="shared" si="3598"/>
        <v>0.51435184627948405</v>
      </c>
      <c r="AS1498" s="370">
        <f t="shared" si="3598"/>
        <v>0.53891520534265303</v>
      </c>
      <c r="AT1498" s="370">
        <f t="shared" si="3598"/>
        <v>0.51515523831483911</v>
      </c>
      <c r="AU1498" s="370">
        <f t="shared" ref="AU1498:AV1498" si="3599">AU328*100/AU$5</f>
        <v>0.50125355482555467</v>
      </c>
      <c r="AV1498" s="370">
        <f t="shared" si="3599"/>
        <v>0.44725440824777535</v>
      </c>
      <c r="AW1498" s="370">
        <f t="shared" ref="AW1498:AX1498" si="3600">AW328*100/AW$5</f>
        <v>0.51672915186288959</v>
      </c>
      <c r="AX1498" s="370">
        <f t="shared" si="3600"/>
        <v>0.5783045461779579</v>
      </c>
      <c r="AY1498" s="370">
        <f t="shared" ref="AY1498:BA1498" si="3601">AY328*100/AY$5</f>
        <v>0.51989176663133252</v>
      </c>
      <c r="AZ1498" s="370">
        <f t="shared" si="3601"/>
        <v>0.48197751143437811</v>
      </c>
      <c r="BA1498" s="370">
        <f t="shared" si="3601"/>
        <v>0.28664839321042046</v>
      </c>
      <c r="BB1498" s="667"/>
    </row>
    <row r="1499" spans="1:54" s="325" customFormat="1" ht="13.8">
      <c r="A1499" s="329"/>
      <c r="B1499" s="329" t="s">
        <v>500</v>
      </c>
      <c r="C1499" s="370">
        <f t="shared" ref="C1499:AF1499" si="3602">C329*100/C$5</f>
        <v>0.15146935638477016</v>
      </c>
      <c r="D1499" s="370">
        <f t="shared" si="3602"/>
        <v>0.10305523915789148</v>
      </c>
      <c r="E1499" s="370">
        <f t="shared" si="3602"/>
        <v>0.11069253321428665</v>
      </c>
      <c r="F1499" s="370">
        <f t="shared" si="3602"/>
        <v>0.12677048783043307</v>
      </c>
      <c r="G1499" s="370">
        <f t="shared" si="3602"/>
        <v>0.12205750272789828</v>
      </c>
      <c r="H1499" s="370">
        <f t="shared" si="3602"/>
        <v>0.11528972975754012</v>
      </c>
      <c r="I1499" s="370">
        <f t="shared" si="3602"/>
        <v>0.11281050085428417</v>
      </c>
      <c r="J1499" s="370">
        <f t="shared" si="3602"/>
        <v>0.13144702236386535</v>
      </c>
      <c r="K1499" s="370">
        <f t="shared" si="3602"/>
        <v>0.12649680364078517</v>
      </c>
      <c r="L1499" s="370">
        <f t="shared" si="3602"/>
        <v>0.13518522950108341</v>
      </c>
      <c r="M1499" s="370">
        <f t="shared" si="3602"/>
        <v>0.13368096624704515</v>
      </c>
      <c r="N1499" s="370">
        <f t="shared" si="3602"/>
        <v>0.13215305047366693</v>
      </c>
      <c r="O1499" s="370">
        <f t="shared" si="3602"/>
        <v>0.14056099220474016</v>
      </c>
      <c r="P1499" s="370">
        <f t="shared" si="3602"/>
        <v>0.11151190042409882</v>
      </c>
      <c r="Q1499" s="370">
        <f t="shared" si="3602"/>
        <v>0.14873347939640749</v>
      </c>
      <c r="R1499" s="370">
        <f t="shared" si="3602"/>
        <v>0.13965884954173624</v>
      </c>
      <c r="S1499" s="370">
        <f t="shared" si="3602"/>
        <v>0.14926367489786257</v>
      </c>
      <c r="T1499" s="370">
        <f t="shared" si="3602"/>
        <v>0.13433152006870458</v>
      </c>
      <c r="U1499" s="370">
        <f t="shared" si="3602"/>
        <v>0.13404143053222506</v>
      </c>
      <c r="V1499" s="370">
        <f t="shared" si="3602"/>
        <v>0.19450526820124656</v>
      </c>
      <c r="W1499" s="370">
        <f t="shared" si="3602"/>
        <v>0.1615029522275899</v>
      </c>
      <c r="X1499" s="370">
        <f t="shared" si="3602"/>
        <v>0.15581355813723588</v>
      </c>
      <c r="Y1499" s="370">
        <f t="shared" si="3602"/>
        <v>0.14627949849483629</v>
      </c>
      <c r="Z1499" s="370">
        <f t="shared" si="3602"/>
        <v>0.14161048307073104</v>
      </c>
      <c r="AA1499" s="370">
        <f t="shared" si="3602"/>
        <v>0.14779447910983409</v>
      </c>
      <c r="AB1499" s="370">
        <f t="shared" si="3602"/>
        <v>0.13727343994455229</v>
      </c>
      <c r="AC1499" s="370">
        <f t="shared" si="3602"/>
        <v>0.12742635392910776</v>
      </c>
      <c r="AD1499" s="370">
        <f t="shared" si="3602"/>
        <v>0.15078746346612257</v>
      </c>
      <c r="AE1499" s="370">
        <f t="shared" si="3602"/>
        <v>0.15362291074615322</v>
      </c>
      <c r="AF1499" s="370">
        <f t="shared" si="3602"/>
        <v>0.14889322158689347</v>
      </c>
      <c r="AG1499" s="370">
        <f t="shared" ref="AG1499:AH1499" si="3603">AG329*100/AG$5</f>
        <v>0.15655757862572359</v>
      </c>
      <c r="AH1499" s="370">
        <f t="shared" si="3603"/>
        <v>0.16879483064368966</v>
      </c>
      <c r="AI1499" s="370">
        <f t="shared" ref="AI1499:AJ1499" si="3604">AI329*100/AI$5</f>
        <v>0.16670099326172885</v>
      </c>
      <c r="AJ1499" s="370">
        <f t="shared" si="3604"/>
        <v>0.16638551513049141</v>
      </c>
      <c r="AK1499" s="370">
        <f t="shared" ref="AK1499:AL1499" si="3605">AK329*100/AK$5</f>
        <v>0.18257626212417447</v>
      </c>
      <c r="AL1499" s="370">
        <f t="shared" si="3605"/>
        <v>0.17436522696296849</v>
      </c>
      <c r="AM1499" s="370">
        <f t="shared" ref="AM1499:AN1499" si="3606">AM329*100/AM$5</f>
        <v>0.18514459414502474</v>
      </c>
      <c r="AN1499" s="370">
        <f t="shared" si="3606"/>
        <v>0.13983203819897641</v>
      </c>
      <c r="AO1499" s="370">
        <f t="shared" ref="AO1499:AT1499" si="3607">AO329*100/AO$5</f>
        <v>0.15203151762853398</v>
      </c>
      <c r="AP1499" s="370">
        <f t="shared" si="3607"/>
        <v>0.16609680184355249</v>
      </c>
      <c r="AQ1499" s="370">
        <f t="shared" si="3607"/>
        <v>0.18502648537400046</v>
      </c>
      <c r="AR1499" s="370">
        <f t="shared" si="3607"/>
        <v>0.19407645540016552</v>
      </c>
      <c r="AS1499" s="370">
        <f t="shared" si="3607"/>
        <v>0.20050519098243297</v>
      </c>
      <c r="AT1499" s="370">
        <f t="shared" si="3607"/>
        <v>0.20658048206600679</v>
      </c>
      <c r="AU1499" s="370">
        <f t="shared" ref="AU1499:AV1499" si="3608">AU329*100/AU$5</f>
        <v>0.18639156371914312</v>
      </c>
      <c r="AV1499" s="370">
        <f t="shared" si="3608"/>
        <v>0.18380997296146623</v>
      </c>
      <c r="AW1499" s="370">
        <f t="shared" ref="AW1499:AX1499" si="3609">AW329*100/AW$5</f>
        <v>0.18619616286099122</v>
      </c>
      <c r="AX1499" s="370">
        <f t="shared" si="3609"/>
        <v>0.22789973641088482</v>
      </c>
      <c r="AY1499" s="370">
        <f t="shared" ref="AY1499:BA1499" si="3610">AY329*100/AY$5</f>
        <v>0.18126824115614845</v>
      </c>
      <c r="AZ1499" s="370">
        <f t="shared" si="3610"/>
        <v>0.16775482140184653</v>
      </c>
      <c r="BA1499" s="370">
        <f t="shared" si="3610"/>
        <v>0.12208857708101278</v>
      </c>
      <c r="BB1499" s="667"/>
    </row>
    <row r="1500" spans="1:54" s="325" customFormat="1" ht="13.8">
      <c r="A1500" s="327"/>
      <c r="B1500" s="327" t="s">
        <v>501</v>
      </c>
      <c r="C1500" s="370">
        <f t="shared" ref="C1500:AF1500" si="3611">C330*100/C$5</f>
        <v>0.1062185338388069</v>
      </c>
      <c r="D1500" s="370">
        <f t="shared" si="3611"/>
        <v>6.9392249591696348E-2</v>
      </c>
      <c r="E1500" s="370">
        <f t="shared" si="3611"/>
        <v>7.6194354904578043E-2</v>
      </c>
      <c r="F1500" s="370">
        <f t="shared" si="3611"/>
        <v>8.3500561069383042E-2</v>
      </c>
      <c r="G1500" s="370">
        <f t="shared" si="3611"/>
        <v>8.5266465098616614E-2</v>
      </c>
      <c r="H1500" s="370">
        <f t="shared" si="3611"/>
        <v>7.648542411004626E-2</v>
      </c>
      <c r="I1500" s="370">
        <f t="shared" si="3611"/>
        <v>7.7665549133416945E-2</v>
      </c>
      <c r="J1500" s="370">
        <f t="shared" si="3611"/>
        <v>8.9284769907531175E-2</v>
      </c>
      <c r="K1500" s="370">
        <f t="shared" si="3611"/>
        <v>8.404347189781694E-2</v>
      </c>
      <c r="L1500" s="370">
        <f t="shared" si="3611"/>
        <v>8.1815509637930245E-2</v>
      </c>
      <c r="M1500" s="370">
        <f t="shared" si="3611"/>
        <v>8.415689090918374E-2</v>
      </c>
      <c r="N1500" s="370">
        <f t="shared" si="3611"/>
        <v>7.7763227413892785E-2</v>
      </c>
      <c r="O1500" s="370">
        <f t="shared" si="3611"/>
        <v>8.0718593340211295E-2</v>
      </c>
      <c r="P1500" s="370">
        <f t="shared" si="3611"/>
        <v>6.1922308201471737E-2</v>
      </c>
      <c r="Q1500" s="370">
        <f t="shared" si="3611"/>
        <v>8.2458876770913625E-2</v>
      </c>
      <c r="R1500" s="370">
        <f t="shared" si="3611"/>
        <v>8.1054341649923548E-2</v>
      </c>
      <c r="S1500" s="370">
        <f t="shared" si="3611"/>
        <v>8.7956200584808603E-2</v>
      </c>
      <c r="T1500" s="370">
        <f t="shared" si="3611"/>
        <v>7.8778436260285592E-2</v>
      </c>
      <c r="U1500" s="370">
        <f t="shared" si="3611"/>
        <v>8.0608533901503132E-2</v>
      </c>
      <c r="V1500" s="370">
        <f t="shared" si="3611"/>
        <v>0.11242471746722872</v>
      </c>
      <c r="W1500" s="370">
        <f t="shared" si="3611"/>
        <v>9.0305958132045089E-2</v>
      </c>
      <c r="X1500" s="370">
        <f t="shared" si="3611"/>
        <v>8.9881301256228716E-2</v>
      </c>
      <c r="Y1500" s="370">
        <f t="shared" si="3611"/>
        <v>8.4034565072313855E-2</v>
      </c>
      <c r="Z1500" s="370">
        <f t="shared" si="3611"/>
        <v>7.9058897719579704E-2</v>
      </c>
      <c r="AA1500" s="370">
        <f t="shared" si="3611"/>
        <v>8.9859996299181774E-2</v>
      </c>
      <c r="AB1500" s="370">
        <f t="shared" si="3611"/>
        <v>7.4398503450341005E-2</v>
      </c>
      <c r="AC1500" s="370">
        <f t="shared" si="3611"/>
        <v>7.314002826127608E-2</v>
      </c>
      <c r="AD1500" s="370">
        <f t="shared" si="3611"/>
        <v>8.8186604298405191E-2</v>
      </c>
      <c r="AE1500" s="370">
        <f t="shared" si="3611"/>
        <v>8.7947835225729493E-2</v>
      </c>
      <c r="AF1500" s="370">
        <f t="shared" si="3611"/>
        <v>8.3875421631823793E-2</v>
      </c>
      <c r="AG1500" s="370">
        <f t="shared" ref="AG1500:AH1500" si="3612">AG330*100/AG$5</f>
        <v>9.1263246285384972E-2</v>
      </c>
      <c r="AH1500" s="370">
        <f t="shared" si="3612"/>
        <v>0.10473155812172567</v>
      </c>
      <c r="AI1500" s="370">
        <f t="shared" ref="AI1500:AJ1500" si="3613">AI330*100/AI$5</f>
        <v>0.10053352209015032</v>
      </c>
      <c r="AJ1500" s="370">
        <f t="shared" si="3613"/>
        <v>9.6178680536568972E-2</v>
      </c>
      <c r="AK1500" s="370">
        <f t="shared" ref="AK1500:AL1500" si="3614">AK330*100/AK$5</f>
        <v>0.10268696919897539</v>
      </c>
      <c r="AL1500" s="370">
        <f t="shared" si="3614"/>
        <v>0.10102305631071429</v>
      </c>
      <c r="AM1500" s="370">
        <f t="shared" ref="AM1500:AN1500" si="3615">AM330*100/AM$5</f>
        <v>0.11382387007834154</v>
      </c>
      <c r="AN1500" s="370">
        <f t="shared" si="3615"/>
        <v>8.1146688055305533E-2</v>
      </c>
      <c r="AO1500" s="370">
        <f t="shared" ref="AO1500:AT1500" si="3616">AO330*100/AO$5</f>
        <v>9.279845881222204E-2</v>
      </c>
      <c r="AP1500" s="370">
        <f t="shared" si="3616"/>
        <v>9.7740909206573176E-2</v>
      </c>
      <c r="AQ1500" s="370">
        <f t="shared" si="3616"/>
        <v>0.11120483147204696</v>
      </c>
      <c r="AR1500" s="370">
        <f t="shared" si="3616"/>
        <v>0.11675225215860362</v>
      </c>
      <c r="AS1500" s="370">
        <f t="shared" si="3616"/>
        <v>0.11868944768003534</v>
      </c>
      <c r="AT1500" s="370">
        <f t="shared" si="3616"/>
        <v>0.13333310892348915</v>
      </c>
      <c r="AU1500" s="370">
        <f t="shared" ref="AU1500:AV1500" si="3617">AU330*100/AU$5</f>
        <v>0.11745867646835975</v>
      </c>
      <c r="AV1500" s="370">
        <f t="shared" si="3617"/>
        <v>0.11464883681008513</v>
      </c>
      <c r="AW1500" s="370">
        <f t="shared" ref="AW1500:AX1500" si="3618">AW330*100/AW$5</f>
        <v>0.11696088621154112</v>
      </c>
      <c r="AX1500" s="370">
        <f t="shared" si="3618"/>
        <v>0.13223854029416246</v>
      </c>
      <c r="AY1500" s="370">
        <f t="shared" ref="AY1500:BA1500" si="3619">AY330*100/AY$5</f>
        <v>0.11314211951948147</v>
      </c>
      <c r="AZ1500" s="370">
        <f t="shared" si="3619"/>
        <v>0.10088838169272485</v>
      </c>
      <c r="BA1500" s="370">
        <f t="shared" si="3619"/>
        <v>7.0110014796096493E-2</v>
      </c>
      <c r="BB1500" s="667"/>
    </row>
    <row r="1501" spans="1:54" s="325" customFormat="1" ht="13.8">
      <c r="A1501" s="329"/>
      <c r="B1501" s="329" t="s">
        <v>502</v>
      </c>
      <c r="C1501" s="370">
        <f t="shared" ref="C1501:AF1501" si="3620">C331*100/C$5</f>
        <v>3.3506334251591122E-2</v>
      </c>
      <c r="D1501" s="370">
        <f t="shared" si="3620"/>
        <v>2.5828380741326186E-2</v>
      </c>
      <c r="E1501" s="370">
        <f t="shared" si="3620"/>
        <v>2.8530925845326582E-2</v>
      </c>
      <c r="F1501" s="370">
        <f t="shared" si="3620"/>
        <v>3.5031844586580242E-2</v>
      </c>
      <c r="G1501" s="370">
        <f t="shared" si="3620"/>
        <v>2.9247950517348544E-2</v>
      </c>
      <c r="H1501" s="370">
        <f t="shared" si="3620"/>
        <v>3.0869531663552541E-2</v>
      </c>
      <c r="I1501" s="370">
        <f t="shared" si="3620"/>
        <v>2.717925437385009E-2</v>
      </c>
      <c r="J1501" s="370">
        <f t="shared" si="3620"/>
        <v>3.3737096472412721E-2</v>
      </c>
      <c r="K1501" s="370">
        <f t="shared" si="3620"/>
        <v>3.2879752311097389E-2</v>
      </c>
      <c r="L1501" s="370">
        <f t="shared" si="3620"/>
        <v>4.0952906866226678E-2</v>
      </c>
      <c r="M1501" s="370">
        <f t="shared" si="3620"/>
        <v>3.9483111609566482E-2</v>
      </c>
      <c r="N1501" s="370">
        <f t="shared" si="3620"/>
        <v>4.41695131710911E-2</v>
      </c>
      <c r="O1501" s="370">
        <f t="shared" si="3620"/>
        <v>4.1954286383431488E-2</v>
      </c>
      <c r="P1501" s="370">
        <f t="shared" si="3620"/>
        <v>3.4152136556800571E-2</v>
      </c>
      <c r="Q1501" s="370">
        <f t="shared" si="3620"/>
        <v>4.55587317193566E-2</v>
      </c>
      <c r="R1501" s="370">
        <f t="shared" si="3620"/>
        <v>4.3855489201891001E-2</v>
      </c>
      <c r="S1501" s="370">
        <f t="shared" si="3620"/>
        <v>4.5056372453689174E-2</v>
      </c>
      <c r="T1501" s="370">
        <f t="shared" si="3620"/>
        <v>4.0409664195690531E-2</v>
      </c>
      <c r="U1501" s="370">
        <f t="shared" si="3620"/>
        <v>4.2120150547186257E-2</v>
      </c>
      <c r="V1501" s="370">
        <f t="shared" si="3620"/>
        <v>6.3840428348680534E-2</v>
      </c>
      <c r="W1501" s="370">
        <f t="shared" si="3620"/>
        <v>5.5995705850778316E-2</v>
      </c>
      <c r="X1501" s="370">
        <f t="shared" si="3620"/>
        <v>4.7608549353851469E-2</v>
      </c>
      <c r="Y1501" s="370">
        <f t="shared" si="3620"/>
        <v>4.6781323864605949E-2</v>
      </c>
      <c r="Z1501" s="370">
        <f t="shared" si="3620"/>
        <v>5.193311756359488E-2</v>
      </c>
      <c r="AA1501" s="370">
        <f t="shared" si="3620"/>
        <v>5.0032521138740182E-2</v>
      </c>
      <c r="AB1501" s="370">
        <f t="shared" si="3620"/>
        <v>4.9416756107490488E-2</v>
      </c>
      <c r="AC1501" s="370">
        <f t="shared" si="3620"/>
        <v>3.9056852202779484E-2</v>
      </c>
      <c r="AD1501" s="370">
        <f t="shared" si="3620"/>
        <v>4.7241391479545841E-2</v>
      </c>
      <c r="AE1501" s="370">
        <f t="shared" si="3620"/>
        <v>5.2942152715443613E-2</v>
      </c>
      <c r="AF1501" s="370">
        <f t="shared" si="3620"/>
        <v>5.0669609548843697E-2</v>
      </c>
      <c r="AG1501" s="370">
        <f t="shared" ref="AG1501:AH1501" si="3621">AG331*100/AG$5</f>
        <v>5.1826213646775893E-2</v>
      </c>
      <c r="AH1501" s="370">
        <f t="shared" si="3621"/>
        <v>5.5173177491527114E-2</v>
      </c>
      <c r="AI1501" s="370">
        <f t="shared" ref="AI1501:AJ1501" si="3622">AI331*100/AI$5</f>
        <v>5.5711669227351747E-2</v>
      </c>
      <c r="AJ1501" s="370">
        <f t="shared" si="3622"/>
        <v>5.5545889658198254E-2</v>
      </c>
      <c r="AK1501" s="370">
        <f t="shared" ref="AK1501:AL1501" si="3623">AK331*100/AK$5</f>
        <v>6.204085577410582E-2</v>
      </c>
      <c r="AL1501" s="370">
        <f t="shared" si="3623"/>
        <v>5.9177025351957187E-2</v>
      </c>
      <c r="AM1501" s="370">
        <f t="shared" ref="AM1501:AN1501" si="3624">AM331*100/AM$5</f>
        <v>6.2419541655864705E-2</v>
      </c>
      <c r="AN1501" s="370">
        <f t="shared" si="3624"/>
        <v>5.0150041737249719E-2</v>
      </c>
      <c r="AO1501" s="370">
        <f t="shared" ref="AO1501:AT1501" si="3625">AO331*100/AO$5</f>
        <v>4.9783975624185982E-2</v>
      </c>
      <c r="AP1501" s="370">
        <f t="shared" si="3625"/>
        <v>5.7236295619541078E-2</v>
      </c>
      <c r="AQ1501" s="370">
        <f t="shared" si="3625"/>
        <v>5.7964168831607002E-2</v>
      </c>
      <c r="AR1501" s="370">
        <f t="shared" si="3625"/>
        <v>6.0692204808471234E-2</v>
      </c>
      <c r="AS1501" s="370">
        <f t="shared" si="3625"/>
        <v>6.3095791655785022E-2</v>
      </c>
      <c r="AT1501" s="370">
        <f t="shared" si="3625"/>
        <v>5.557509791282015E-2</v>
      </c>
      <c r="AU1501" s="370">
        <f t="shared" ref="AU1501:AV1501" si="3626">AU331*100/AU$5</f>
        <v>5.2162697777949893E-2</v>
      </c>
      <c r="AV1501" s="370">
        <f t="shared" si="3626"/>
        <v>5.3544105407520838E-2</v>
      </c>
      <c r="AW1501" s="370">
        <f t="shared" ref="AW1501:AX1501" si="3627">AW331*100/AW$5</f>
        <v>5.3492454050843685E-2</v>
      </c>
      <c r="AX1501" s="370">
        <f t="shared" si="3627"/>
        <v>7.2574095590158885E-2</v>
      </c>
      <c r="AY1501" s="370">
        <f t="shared" ref="AY1501:BA1501" si="3628">AY331*100/AY$5</f>
        <v>5.548150057531593E-2</v>
      </c>
      <c r="AZ1501" s="370">
        <f t="shared" si="3628"/>
        <v>5.3170903865084718E-2</v>
      </c>
      <c r="BA1501" s="370">
        <f t="shared" si="3628"/>
        <v>4.2938812322322155E-2</v>
      </c>
      <c r="BB1501" s="667"/>
    </row>
    <row r="1502" spans="1:54" s="325" customFormat="1" ht="13.8">
      <c r="A1502" s="327"/>
      <c r="B1502" s="327" t="s">
        <v>503</v>
      </c>
      <c r="C1502" s="370">
        <f t="shared" ref="C1502:AF1502" si="3629">C332*100/C$5</f>
        <v>1.1787666560160278E-2</v>
      </c>
      <c r="D1502" s="370">
        <f t="shared" si="3629"/>
        <v>7.8346088248689438E-3</v>
      </c>
      <c r="E1502" s="370">
        <f t="shared" si="3629"/>
        <v>6.0045477922844176E-3</v>
      </c>
      <c r="F1502" s="370">
        <f t="shared" si="3629"/>
        <v>8.2380821744697831E-3</v>
      </c>
      <c r="G1502" s="370">
        <f t="shared" si="3629"/>
        <v>7.5061111947177673E-3</v>
      </c>
      <c r="H1502" s="370">
        <f t="shared" si="3629"/>
        <v>7.9347739839413216E-3</v>
      </c>
      <c r="I1502" s="370">
        <f t="shared" si="3629"/>
        <v>7.9656973470171224E-3</v>
      </c>
      <c r="J1502" s="370">
        <f t="shared" si="3629"/>
        <v>8.4251559839214479E-3</v>
      </c>
      <c r="K1502" s="370">
        <f t="shared" si="3629"/>
        <v>9.5735794318708382E-3</v>
      </c>
      <c r="L1502" s="370">
        <f t="shared" si="3629"/>
        <v>1.2416812996926501E-2</v>
      </c>
      <c r="M1502" s="370">
        <f t="shared" si="3629"/>
        <v>1.0040963728294924E-2</v>
      </c>
      <c r="N1502" s="370">
        <f t="shared" si="3629"/>
        <v>1.0220309888683049E-2</v>
      </c>
      <c r="O1502" s="370">
        <f t="shared" si="3629"/>
        <v>1.7888112481097354E-2</v>
      </c>
      <c r="P1502" s="370">
        <f t="shared" si="3629"/>
        <v>1.543745566582652E-2</v>
      </c>
      <c r="Q1502" s="370">
        <f t="shared" si="3629"/>
        <v>2.0715870906137281E-2</v>
      </c>
      <c r="R1502" s="370">
        <f t="shared" si="3629"/>
        <v>1.4749018689921676E-2</v>
      </c>
      <c r="S1502" s="370">
        <f t="shared" si="3629"/>
        <v>1.6251101859364812E-2</v>
      </c>
      <c r="T1502" s="370">
        <f t="shared" si="3629"/>
        <v>1.5143419612728472E-2</v>
      </c>
      <c r="U1502" s="370">
        <f t="shared" si="3629"/>
        <v>1.1354490534028407E-2</v>
      </c>
      <c r="V1502" s="370">
        <f t="shared" si="3629"/>
        <v>1.8282150317100742E-2</v>
      </c>
      <c r="W1502" s="370">
        <f t="shared" si="3629"/>
        <v>1.5158346752549651E-2</v>
      </c>
      <c r="X1502" s="370">
        <f t="shared" si="3629"/>
        <v>1.8323707527155692E-2</v>
      </c>
      <c r="Y1502" s="370">
        <f t="shared" si="3629"/>
        <v>1.546360955791649E-2</v>
      </c>
      <c r="Z1502" s="370">
        <f t="shared" si="3629"/>
        <v>1.0618467787556454E-2</v>
      </c>
      <c r="AA1502" s="370">
        <f t="shared" si="3629"/>
        <v>7.9019616719121395E-3</v>
      </c>
      <c r="AB1502" s="370">
        <f t="shared" si="3629"/>
        <v>1.3458180386720814E-2</v>
      </c>
      <c r="AC1502" s="370">
        <f t="shared" si="3629"/>
        <v>1.5268029094077663E-2</v>
      </c>
      <c r="AD1502" s="370">
        <f t="shared" si="3629"/>
        <v>1.5359467688171527E-2</v>
      </c>
      <c r="AE1502" s="370">
        <f t="shared" si="3629"/>
        <v>1.2772343618617819E-2</v>
      </c>
      <c r="AF1502" s="370">
        <f t="shared" si="3629"/>
        <v>1.4348190406225966E-2</v>
      </c>
      <c r="AG1502" s="370">
        <f t="shared" ref="AG1502:AH1502" si="3630">AG332*100/AG$5</f>
        <v>1.343091394579045E-2</v>
      </c>
      <c r="AH1502" s="370">
        <f t="shared" si="3630"/>
        <v>8.8900950304368759E-3</v>
      </c>
      <c r="AI1502" s="370">
        <f t="shared" ref="AI1502:AJ1502" si="3631">AI332*100/AI$5</f>
        <v>1.0455801944226781E-2</v>
      </c>
      <c r="AJ1502" s="370">
        <f t="shared" si="3631"/>
        <v>1.4660944935724183E-2</v>
      </c>
      <c r="AK1502" s="370">
        <f t="shared" ref="AK1502:AL1502" si="3632">AK332*100/AK$5</f>
        <v>1.7809466764300477E-2</v>
      </c>
      <c r="AL1502" s="370">
        <f t="shared" si="3632"/>
        <v>1.412455749141365E-2</v>
      </c>
      <c r="AM1502" s="370">
        <f t="shared" ref="AM1502:AN1502" si="3633">AM332*100/AM$5</f>
        <v>8.9011824108184978E-3</v>
      </c>
      <c r="AN1502" s="370">
        <f t="shared" si="3633"/>
        <v>8.494469610218193E-3</v>
      </c>
      <c r="AO1502" s="370">
        <f t="shared" ref="AO1502:AT1502" si="3634">AO332*100/AO$5</f>
        <v>9.449083192125951E-3</v>
      </c>
      <c r="AP1502" s="370">
        <f t="shared" si="3634"/>
        <v>1.1119597017438247E-2</v>
      </c>
      <c r="AQ1502" s="370">
        <f t="shared" si="3634"/>
        <v>1.5857485070346504E-2</v>
      </c>
      <c r="AR1502" s="370">
        <f t="shared" si="3634"/>
        <v>1.6668472113864997E-2</v>
      </c>
      <c r="AS1502" s="370">
        <f t="shared" si="3634"/>
        <v>1.8719951646612609E-2</v>
      </c>
      <c r="AT1502" s="370">
        <f t="shared" si="3634"/>
        <v>1.7672275229697502E-2</v>
      </c>
      <c r="AU1502" s="370">
        <f t="shared" ref="AU1502:AV1502" si="3635">AU332*100/AU$5</f>
        <v>1.6770189472833475E-2</v>
      </c>
      <c r="AV1502" s="370">
        <f t="shared" si="3635"/>
        <v>1.5586044571749412E-2</v>
      </c>
      <c r="AW1502" s="370">
        <f t="shared" ref="AW1502:AX1502" si="3636">AW332*100/AW$5</f>
        <v>1.5742822598606411E-2</v>
      </c>
      <c r="AX1502" s="370">
        <f t="shared" si="3636"/>
        <v>2.3087100526563487E-2</v>
      </c>
      <c r="AY1502" s="370">
        <f t="shared" ref="AY1502:BA1502" si="3637">AY332*100/AY$5</f>
        <v>1.2615948451234631E-2</v>
      </c>
      <c r="AZ1502" s="370">
        <f t="shared" si="3637"/>
        <v>1.3695535844036972E-2</v>
      </c>
      <c r="BA1502" s="370">
        <f t="shared" si="3637"/>
        <v>9.0397499625941378E-3</v>
      </c>
      <c r="BB1502" s="667"/>
    </row>
    <row r="1503" spans="1:54" s="325" customFormat="1" ht="13.8">
      <c r="A1503" s="329"/>
      <c r="B1503" s="329" t="s">
        <v>504</v>
      </c>
      <c r="C1503" s="370">
        <f t="shared" ref="C1503:AF1503" si="3638">C333*100/C$5</f>
        <v>6.5026468276928123E-2</v>
      </c>
      <c r="D1503" s="370">
        <f t="shared" si="3638"/>
        <v>6.2978201707600351E-2</v>
      </c>
      <c r="E1503" s="370">
        <f t="shared" si="3638"/>
        <v>8.6674342045148983E-2</v>
      </c>
      <c r="F1503" s="370">
        <f t="shared" si="3638"/>
        <v>6.8064154664794041E-2</v>
      </c>
      <c r="G1503" s="370">
        <f t="shared" si="3638"/>
        <v>6.1416998494710405E-2</v>
      </c>
      <c r="H1503" s="370">
        <f t="shared" si="3638"/>
        <v>5.249994293484464E-2</v>
      </c>
      <c r="I1503" s="370">
        <f t="shared" si="3638"/>
        <v>4.9601217276564954E-2</v>
      </c>
      <c r="J1503" s="370">
        <f t="shared" si="3638"/>
        <v>5.2483980350056116E-2</v>
      </c>
      <c r="K1503" s="370">
        <f t="shared" si="3638"/>
        <v>7.3371284990157645E-2</v>
      </c>
      <c r="L1503" s="370">
        <f t="shared" si="3638"/>
        <v>5.8336445061923779E-2</v>
      </c>
      <c r="M1503" s="370">
        <f t="shared" si="3638"/>
        <v>6.6415018558764305E-2</v>
      </c>
      <c r="N1503" s="370">
        <f t="shared" si="3638"/>
        <v>6.0166519953377615E-2</v>
      </c>
      <c r="O1503" s="370">
        <f t="shared" si="3638"/>
        <v>6.5535906448805886E-2</v>
      </c>
      <c r="P1503" s="370">
        <f t="shared" si="3638"/>
        <v>6.1663579894223247E-2</v>
      </c>
      <c r="Q1503" s="370">
        <f t="shared" si="3638"/>
        <v>7.5418717517656039E-2</v>
      </c>
      <c r="R1503" s="370">
        <f t="shared" si="3638"/>
        <v>5.4601824353544853E-2</v>
      </c>
      <c r="S1503" s="370">
        <f t="shared" si="3638"/>
        <v>6.6005660158652335E-2</v>
      </c>
      <c r="T1503" s="370">
        <f t="shared" si="3638"/>
        <v>6.3267656063959926E-2</v>
      </c>
      <c r="U1503" s="370">
        <f t="shared" si="3638"/>
        <v>6.2115742333214229E-2</v>
      </c>
      <c r="V1503" s="370">
        <f t="shared" si="3638"/>
        <v>6.8589584637950382E-2</v>
      </c>
      <c r="W1503" s="370">
        <f t="shared" si="3638"/>
        <v>6.2265163714439076E-2</v>
      </c>
      <c r="X1503" s="370">
        <f t="shared" si="3638"/>
        <v>5.9107399675633145E-2</v>
      </c>
      <c r="Y1503" s="370">
        <f t="shared" si="3638"/>
        <v>6.2323032460693734E-2</v>
      </c>
      <c r="Z1503" s="370">
        <f t="shared" si="3638"/>
        <v>6.6585675733323441E-2</v>
      </c>
      <c r="AA1503" s="370">
        <f t="shared" si="3638"/>
        <v>6.6034986233115017E-2</v>
      </c>
      <c r="AB1503" s="370">
        <f t="shared" si="3638"/>
        <v>6.7501186002146579E-2</v>
      </c>
      <c r="AC1503" s="370">
        <f t="shared" si="3638"/>
        <v>7.2214693164665306E-2</v>
      </c>
      <c r="AD1503" s="370">
        <f t="shared" si="3638"/>
        <v>5.4860970750440337E-2</v>
      </c>
      <c r="AE1503" s="370">
        <f t="shared" si="3638"/>
        <v>6.449245111129244E-2</v>
      </c>
      <c r="AF1503" s="370">
        <f t="shared" si="3638"/>
        <v>5.1530500973217257E-2</v>
      </c>
      <c r="AG1503" s="370">
        <f t="shared" ref="AG1503:AH1503" si="3639">AG333*100/AG$5</f>
        <v>5.5918735901725893E-2</v>
      </c>
      <c r="AH1503" s="370">
        <f t="shared" si="3639"/>
        <v>5.8799400464468472E-2</v>
      </c>
      <c r="AI1503" s="370">
        <f t="shared" ref="AI1503:AJ1503" si="3640">AI333*100/AI$5</f>
        <v>5.6619153924397848E-2</v>
      </c>
      <c r="AJ1503" s="370">
        <f t="shared" si="3640"/>
        <v>5.9940570941142607E-2</v>
      </c>
      <c r="AK1503" s="370">
        <f t="shared" ref="AK1503:AL1503" si="3641">AK333*100/AK$5</f>
        <v>6.5626131359041578E-2</v>
      </c>
      <c r="AL1503" s="370">
        <f t="shared" si="3641"/>
        <v>6.2545813489277111E-2</v>
      </c>
      <c r="AM1503" s="370">
        <f t="shared" ref="AM1503:AN1503" si="3642">AM333*100/AM$5</f>
        <v>6.7611898062175504E-2</v>
      </c>
      <c r="AN1503" s="370">
        <f t="shared" si="3642"/>
        <v>7.6899453250196426E-2</v>
      </c>
      <c r="AO1503" s="370">
        <f t="shared" ref="AO1503:AT1503" si="3643">AO333*100/AO$5</f>
        <v>6.9880906294006104E-2</v>
      </c>
      <c r="AP1503" s="370">
        <f t="shared" si="3643"/>
        <v>5.7201437948640008E-2</v>
      </c>
      <c r="AQ1503" s="370">
        <f t="shared" si="3643"/>
        <v>6.4239684199871791E-2</v>
      </c>
      <c r="AR1503" s="370">
        <f t="shared" si="3643"/>
        <v>6.8534046174950389E-2</v>
      </c>
      <c r="AS1503" s="370">
        <f t="shared" si="3643"/>
        <v>7.0244052965077575E-2</v>
      </c>
      <c r="AT1503" s="370">
        <f t="shared" si="3643"/>
        <v>6.7794213928782418E-2</v>
      </c>
      <c r="AU1503" s="370">
        <f t="shared" ref="AU1503:AV1503" si="3644">AU333*100/AU$5</f>
        <v>5.6978234112518553E-2</v>
      </c>
      <c r="AV1503" s="370">
        <f t="shared" si="3644"/>
        <v>5.9989229206574277E-2</v>
      </c>
      <c r="AW1503" s="370">
        <f t="shared" ref="AW1503:AX1503" si="3645">AW333*100/AW$5</f>
        <v>6.151300788002842E-2</v>
      </c>
      <c r="AX1503" s="370">
        <f t="shared" si="3645"/>
        <v>6.9876046859983568E-2</v>
      </c>
      <c r="AY1503" s="370">
        <f t="shared" ref="AY1503:BA1503" si="3646">AY333*100/AY$5</f>
        <v>5.8635487688124585E-2</v>
      </c>
      <c r="AZ1503" s="370">
        <f t="shared" si="3646"/>
        <v>6.8291766968908346E-2</v>
      </c>
      <c r="BA1503" s="370">
        <f t="shared" si="3646"/>
        <v>5.9537663546740706E-2</v>
      </c>
      <c r="BB1503" s="667"/>
    </row>
    <row r="1504" spans="1:54" s="325" customFormat="1" ht="13.8">
      <c r="A1504" s="327"/>
      <c r="B1504" s="327" t="s">
        <v>505</v>
      </c>
      <c r="C1504" s="370">
        <f t="shared" ref="C1504:AF1504" si="3647">C334*100/C$5</f>
        <v>0.14197013791138094</v>
      </c>
      <c r="D1504" s="370">
        <f t="shared" si="3647"/>
        <v>0.15247354097629559</v>
      </c>
      <c r="E1504" s="370">
        <f t="shared" si="3647"/>
        <v>0.13400211315327895</v>
      </c>
      <c r="F1504" s="370">
        <f t="shared" si="3647"/>
        <v>0.13484860724423353</v>
      </c>
      <c r="G1504" s="370">
        <f t="shared" si="3647"/>
        <v>0.12479372060183481</v>
      </c>
      <c r="H1504" s="370">
        <f t="shared" si="3647"/>
        <v>0.13815202374780031</v>
      </c>
      <c r="I1504" s="370">
        <f t="shared" si="3647"/>
        <v>0.12553348967243652</v>
      </c>
      <c r="J1504" s="370">
        <f t="shared" si="3647"/>
        <v>0.14971976326405861</v>
      </c>
      <c r="K1504" s="370">
        <f t="shared" si="3647"/>
        <v>0.14258355596483044</v>
      </c>
      <c r="L1504" s="370">
        <f t="shared" si="3647"/>
        <v>0.14268046934650089</v>
      </c>
      <c r="M1504" s="370">
        <f t="shared" si="3647"/>
        <v>0.14448776619190493</v>
      </c>
      <c r="N1504" s="370">
        <f t="shared" si="3647"/>
        <v>0.12984237171622554</v>
      </c>
      <c r="O1504" s="370">
        <f t="shared" si="3647"/>
        <v>0.14286262293029897</v>
      </c>
      <c r="P1504" s="370">
        <f t="shared" si="3647"/>
        <v>0.12492265101647884</v>
      </c>
      <c r="Q1504" s="370">
        <f t="shared" si="3647"/>
        <v>0.15375060438148763</v>
      </c>
      <c r="R1504" s="370">
        <f t="shared" si="3647"/>
        <v>0.1318275121842557</v>
      </c>
      <c r="S1504" s="370">
        <f t="shared" si="3647"/>
        <v>0.13170324255693761</v>
      </c>
      <c r="T1504" s="370">
        <f t="shared" si="3647"/>
        <v>0.14490334130777918</v>
      </c>
      <c r="U1504" s="370">
        <f t="shared" si="3647"/>
        <v>0.12418974021593569</v>
      </c>
      <c r="V1504" s="370">
        <f t="shared" si="3647"/>
        <v>0.13377490680306131</v>
      </c>
      <c r="W1504" s="370">
        <f t="shared" si="3647"/>
        <v>0.13341921631776704</v>
      </c>
      <c r="X1504" s="370">
        <f t="shared" si="3647"/>
        <v>0.12040702621117431</v>
      </c>
      <c r="Y1504" s="370">
        <f t="shared" si="3647"/>
        <v>0.15334746144933856</v>
      </c>
      <c r="Z1504" s="370">
        <f t="shared" si="3647"/>
        <v>0.13748365497862394</v>
      </c>
      <c r="AA1504" s="370">
        <f t="shared" si="3647"/>
        <v>0.13397597327151539</v>
      </c>
      <c r="AB1504" s="370">
        <f t="shared" si="3647"/>
        <v>0.14719884797975891</v>
      </c>
      <c r="AC1504" s="370">
        <f t="shared" si="3647"/>
        <v>0.12137312017211233</v>
      </c>
      <c r="AD1504" s="370">
        <f t="shared" si="3647"/>
        <v>0.1381149000471612</v>
      </c>
      <c r="AE1504" s="370">
        <f t="shared" si="3647"/>
        <v>0.14577816883224903</v>
      </c>
      <c r="AF1504" s="370">
        <f t="shared" si="3647"/>
        <v>0.13524194328611275</v>
      </c>
      <c r="AG1504" s="370">
        <f t="shared" ref="AG1504:AH1504" si="3648">AG334*100/AG$5</f>
        <v>0.14755402966483358</v>
      </c>
      <c r="AH1504" s="370">
        <f t="shared" si="3648"/>
        <v>0.13756252310254957</v>
      </c>
      <c r="AI1504" s="370">
        <f t="shared" ref="AI1504:AJ1504" si="3649">AI334*100/AI$5</f>
        <v>0.13505739643429535</v>
      </c>
      <c r="AJ1504" s="370">
        <f t="shared" si="3649"/>
        <v>0.13410982308526076</v>
      </c>
      <c r="AK1504" s="370">
        <f t="shared" ref="AK1504:AL1504" si="3650">AK334*100/AK$5</f>
        <v>0.13569488681246009</v>
      </c>
      <c r="AL1504" s="370">
        <f t="shared" si="3650"/>
        <v>0.14416789715373934</v>
      </c>
      <c r="AM1504" s="370">
        <f t="shared" ref="AM1504:AN1504" si="3651">AM334*100/AM$5</f>
        <v>0.15499183872837707</v>
      </c>
      <c r="AN1504" s="370">
        <f t="shared" si="3651"/>
        <v>0.15518742557129392</v>
      </c>
      <c r="AO1504" s="370">
        <f t="shared" ref="AO1504:AT1504" si="3652">AO334*100/AO$5</f>
        <v>0.12185086385069883</v>
      </c>
      <c r="AP1504" s="370">
        <f t="shared" si="3652"/>
        <v>0.13197114203141444</v>
      </c>
      <c r="AQ1504" s="370">
        <f t="shared" si="3652"/>
        <v>0.12976146293734606</v>
      </c>
      <c r="AR1504" s="370">
        <f t="shared" si="3652"/>
        <v>0.13582798720357384</v>
      </c>
      <c r="AS1504" s="370">
        <f t="shared" si="3652"/>
        <v>0.14760097980722342</v>
      </c>
      <c r="AT1504" s="370">
        <f t="shared" si="3652"/>
        <v>0.13754079350198856</v>
      </c>
      <c r="AU1504" s="370">
        <f t="shared" ref="AU1504:AV1504" si="3653">AU334*100/AU$5</f>
        <v>0.12803265135685316</v>
      </c>
      <c r="AV1504" s="370">
        <f t="shared" si="3653"/>
        <v>0.11359530695831677</v>
      </c>
      <c r="AW1504" s="370">
        <f t="shared" ref="AW1504:AX1504" si="3654">AW334*100/AW$5</f>
        <v>0.12126944818589656</v>
      </c>
      <c r="AX1504" s="370">
        <f t="shared" si="3654"/>
        <v>0.14432853080659364</v>
      </c>
      <c r="AY1504" s="370">
        <f t="shared" ref="AY1504:BA1504" si="3655">AY334*100/AY$5</f>
        <v>0.12759311501816842</v>
      </c>
      <c r="AZ1504" s="370">
        <f t="shared" si="3655"/>
        <v>0.12673018462016114</v>
      </c>
      <c r="BA1504" s="370">
        <f t="shared" si="3655"/>
        <v>0.10738599524529933</v>
      </c>
      <c r="BB1504" s="667"/>
    </row>
    <row r="1505" spans="1:54" s="325" customFormat="1" ht="27.6">
      <c r="A1505" s="329"/>
      <c r="B1505" s="329" t="s">
        <v>506</v>
      </c>
      <c r="C1505" s="370">
        <f t="shared" ref="C1505:AF1505" si="3656">C335*100/C$5</f>
        <v>1.2133092686465341E-2</v>
      </c>
      <c r="D1505" s="370">
        <f t="shared" si="3656"/>
        <v>1.3129426876840811E-2</v>
      </c>
      <c r="E1505" s="370">
        <f t="shared" si="3656"/>
        <v>6.7877496782345588E-3</v>
      </c>
      <c r="F1505" s="370">
        <f t="shared" si="3656"/>
        <v>1.131736531735412E-2</v>
      </c>
      <c r="G1505" s="370">
        <f t="shared" si="3656"/>
        <v>8.9851478833321077E-3</v>
      </c>
      <c r="H1505" s="370">
        <f t="shared" si="3656"/>
        <v>1.0036220975122129E-2</v>
      </c>
      <c r="I1505" s="370">
        <f t="shared" si="3656"/>
        <v>1.216981539127616E-2</v>
      </c>
      <c r="J1505" s="370">
        <f t="shared" si="3656"/>
        <v>1.4370179470411472E-2</v>
      </c>
      <c r="K1505" s="370">
        <f t="shared" si="3656"/>
        <v>1.1966974289838547E-2</v>
      </c>
      <c r="L1505" s="370">
        <f t="shared" si="3656"/>
        <v>9.3013217358794871E-3</v>
      </c>
      <c r="M1505" s="370">
        <f t="shared" si="3656"/>
        <v>8.8071164904959705E-3</v>
      </c>
      <c r="N1505" s="370">
        <f t="shared" si="3656"/>
        <v>1.0042565368879866E-2</v>
      </c>
      <c r="O1505" s="370">
        <f t="shared" si="3656"/>
        <v>1.0740943385941075E-2</v>
      </c>
      <c r="P1505" s="370">
        <f t="shared" si="3656"/>
        <v>1.1729016595264841E-2</v>
      </c>
      <c r="Q1505" s="370">
        <f t="shared" si="3656"/>
        <v>2.5854377947308049E-2</v>
      </c>
      <c r="R1505" s="370">
        <f t="shared" si="3656"/>
        <v>1.0528798002834943E-2</v>
      </c>
      <c r="S1505" s="370">
        <f t="shared" si="3656"/>
        <v>1.1976522934271224E-2</v>
      </c>
      <c r="T1505" s="370">
        <f t="shared" si="3656"/>
        <v>1.6000594307788576E-2</v>
      </c>
      <c r="U1505" s="370">
        <f t="shared" si="3656"/>
        <v>1.1271001633042904E-2</v>
      </c>
      <c r="V1505" s="370">
        <f t="shared" si="3656"/>
        <v>1.0296843282045248E-2</v>
      </c>
      <c r="W1505" s="370">
        <f t="shared" si="3656"/>
        <v>1.0305958132045089E-2</v>
      </c>
      <c r="X1505" s="370">
        <f t="shared" si="3656"/>
        <v>1.2739733450031496E-2</v>
      </c>
      <c r="Y1505" s="370">
        <f t="shared" si="3656"/>
        <v>1.1090063420323948E-2</v>
      </c>
      <c r="Z1505" s="370">
        <f t="shared" si="3656"/>
        <v>1.2565959696191262E-2</v>
      </c>
      <c r="AA1505" s="370">
        <f t="shared" si="3656"/>
        <v>1.7193715597678173E-2</v>
      </c>
      <c r="AB1505" s="370">
        <f t="shared" si="3656"/>
        <v>1.8967622982534647E-2</v>
      </c>
      <c r="AC1505" s="370">
        <f t="shared" si="3656"/>
        <v>1.5537918497255804E-2</v>
      </c>
      <c r="AD1505" s="370">
        <f t="shared" si="3656"/>
        <v>1.5199055492994801E-2</v>
      </c>
      <c r="AE1505" s="370">
        <f t="shared" si="3656"/>
        <v>1.3915547214111389E-2</v>
      </c>
      <c r="AF1505" s="370">
        <f t="shared" si="3656"/>
        <v>1.3405309322388261E-2</v>
      </c>
      <c r="AG1505" s="370">
        <f t="shared" ref="AG1505:AH1505" si="3657">AG335*100/AG$5</f>
        <v>1.685375074083954E-2</v>
      </c>
      <c r="AH1505" s="370">
        <f t="shared" si="3657"/>
        <v>1.4660858471246782E-2</v>
      </c>
      <c r="AI1505" s="370">
        <f t="shared" ref="AI1505:AJ1505" si="3658">AI335*100/AI$5</f>
        <v>1.1915668630779199E-2</v>
      </c>
      <c r="AJ1505" s="370">
        <f t="shared" si="3658"/>
        <v>1.1022725185089927E-2</v>
      </c>
      <c r="AK1505" s="370">
        <f t="shared" ref="AK1505:AL1505" si="3659">AK335*100/AK$5</f>
        <v>1.3951398471815254E-2</v>
      </c>
      <c r="AL1505" s="370">
        <f t="shared" si="3659"/>
        <v>1.5463955184564945E-2</v>
      </c>
      <c r="AM1505" s="370">
        <f t="shared" ref="AM1505:AN1505" si="3660">AM335*100/AM$5</f>
        <v>1.5354539658661907E-2</v>
      </c>
      <c r="AN1505" s="370">
        <f t="shared" si="3660"/>
        <v>3.0424903171214202E-2</v>
      </c>
      <c r="AO1505" s="370">
        <f t="shared" ref="AO1505:AT1505" si="3661">AO335*100/AO$5</f>
        <v>1.6994246636584734E-2</v>
      </c>
      <c r="AP1505" s="370">
        <f t="shared" si="3661"/>
        <v>1.3733922335017771E-2</v>
      </c>
      <c r="AQ1505" s="370">
        <f t="shared" si="3661"/>
        <v>1.1370154188737812E-2</v>
      </c>
      <c r="AR1505" s="370">
        <f t="shared" si="3661"/>
        <v>1.4188261821211124E-2</v>
      </c>
      <c r="AS1505" s="370">
        <f t="shared" si="3661"/>
        <v>1.4650396940827258E-2</v>
      </c>
      <c r="AT1505" s="370">
        <f t="shared" si="3661"/>
        <v>1.7133691603649578E-2</v>
      </c>
      <c r="AU1505" s="370">
        <f t="shared" ref="AU1505:AV1505" si="3662">AU335*100/AU$5</f>
        <v>1.3470031705087126E-2</v>
      </c>
      <c r="AV1505" s="370">
        <f t="shared" si="3662"/>
        <v>1.4780404096867731E-2</v>
      </c>
      <c r="AW1505" s="370">
        <f t="shared" ref="AW1505:AX1505" si="3663">AW335*100/AW$5</f>
        <v>1.1964545174940873E-2</v>
      </c>
      <c r="AX1505" s="370">
        <f t="shared" si="3663"/>
        <v>1.3217023526301878E-2</v>
      </c>
      <c r="AY1505" s="370">
        <f t="shared" ref="AY1505:BA1505" si="3664">AY335*100/AY$5</f>
        <v>9.8633778800561647E-3</v>
      </c>
      <c r="AZ1505" s="370">
        <f t="shared" si="3664"/>
        <v>2.0419362265204445E-2</v>
      </c>
      <c r="BA1505" s="370">
        <f t="shared" si="3664"/>
        <v>8.8059633256304965E-3</v>
      </c>
      <c r="BB1505" s="667"/>
    </row>
    <row r="1506" spans="1:54" s="325" customFormat="1" ht="13.8">
      <c r="A1506" s="327"/>
      <c r="B1506" s="327" t="s">
        <v>507</v>
      </c>
      <c r="C1506" s="370">
        <f t="shared" ref="C1506:AF1506" si="3665">C336*100/C$5</f>
        <v>0.1298370452249156</v>
      </c>
      <c r="D1506" s="370">
        <f t="shared" si="3665"/>
        <v>0.13934411409945474</v>
      </c>
      <c r="E1506" s="370">
        <f t="shared" si="3665"/>
        <v>0.12721436347504439</v>
      </c>
      <c r="F1506" s="370">
        <f t="shared" si="3665"/>
        <v>0.12353124192687942</v>
      </c>
      <c r="G1506" s="370">
        <f t="shared" si="3665"/>
        <v>0.11580857271850271</v>
      </c>
      <c r="H1506" s="370">
        <f t="shared" si="3665"/>
        <v>0.12811580277267814</v>
      </c>
      <c r="I1506" s="370">
        <f t="shared" si="3665"/>
        <v>0.11336367428116034</v>
      </c>
      <c r="J1506" s="370">
        <f t="shared" si="3665"/>
        <v>0.13538605633037407</v>
      </c>
      <c r="K1506" s="370">
        <f t="shared" si="3665"/>
        <v>0.13061658167499188</v>
      </c>
      <c r="L1506" s="370">
        <f t="shared" si="3665"/>
        <v>0.13337914761062139</v>
      </c>
      <c r="M1506" s="370">
        <f t="shared" si="3665"/>
        <v>0.13572319615788478</v>
      </c>
      <c r="N1506" s="370">
        <f t="shared" si="3665"/>
        <v>0.11975537021739488</v>
      </c>
      <c r="O1506" s="370">
        <f t="shared" si="3665"/>
        <v>0.13216205903077116</v>
      </c>
      <c r="P1506" s="370">
        <f t="shared" si="3665"/>
        <v>0.11319363442121401</v>
      </c>
      <c r="Q1506" s="370">
        <f t="shared" si="3665"/>
        <v>0.12789622643417958</v>
      </c>
      <c r="R1506" s="370">
        <f t="shared" si="3665"/>
        <v>0.12129871418142076</v>
      </c>
      <c r="S1506" s="370">
        <f t="shared" si="3665"/>
        <v>0.11968820990262047</v>
      </c>
      <c r="T1506" s="370">
        <f t="shared" si="3665"/>
        <v>0.1289027469999906</v>
      </c>
      <c r="U1506" s="370">
        <f t="shared" si="3665"/>
        <v>0.11287699413240004</v>
      </c>
      <c r="V1506" s="370">
        <f t="shared" si="3665"/>
        <v>0.12343603558925262</v>
      </c>
      <c r="W1506" s="370">
        <f t="shared" si="3665"/>
        <v>0.12311325818572195</v>
      </c>
      <c r="X1506" s="370">
        <f t="shared" si="3665"/>
        <v>0.10766729276114281</v>
      </c>
      <c r="Y1506" s="370">
        <f t="shared" si="3665"/>
        <v>0.14225739802901458</v>
      </c>
      <c r="Z1506" s="370">
        <f t="shared" si="3665"/>
        <v>0.1249176952824327</v>
      </c>
      <c r="AA1506" s="370">
        <f t="shared" si="3665"/>
        <v>0.11678225767383721</v>
      </c>
      <c r="AB1506" s="370">
        <f t="shared" si="3665"/>
        <v>0.12823122499722425</v>
      </c>
      <c r="AC1506" s="370">
        <f t="shared" si="3665"/>
        <v>0.10579664604583108</v>
      </c>
      <c r="AD1506" s="370">
        <f t="shared" si="3665"/>
        <v>0.12291584455416639</v>
      </c>
      <c r="AE1506" s="370">
        <f t="shared" si="3665"/>
        <v>0.13182320080449997</v>
      </c>
      <c r="AF1506" s="370">
        <f t="shared" si="3665"/>
        <v>0.1218366339637245</v>
      </c>
      <c r="AG1506" s="370">
        <f t="shared" ref="AG1506:AH1506" si="3666">AG336*100/AG$5</f>
        <v>0.13073748367176632</v>
      </c>
      <c r="AH1506" s="370">
        <f t="shared" si="3666"/>
        <v>0.1229016646313028</v>
      </c>
      <c r="AI1506" s="370">
        <f t="shared" ref="AI1506:AJ1506" si="3667">AI336*100/AI$5</f>
        <v>0.12314172780351615</v>
      </c>
      <c r="AJ1506" s="370">
        <f t="shared" si="3667"/>
        <v>0.12312311987789989</v>
      </c>
      <c r="AK1506" s="370">
        <f t="shared" ref="AK1506:AL1506" si="3668">AK336*100/AK$5</f>
        <v>0.12174348834064483</v>
      </c>
      <c r="AL1506" s="370">
        <f t="shared" si="3668"/>
        <v>0.12870394196917437</v>
      </c>
      <c r="AM1506" s="370">
        <f t="shared" ref="AM1506:AN1506" si="3669">AM336*100/AM$5</f>
        <v>0.13963729906971517</v>
      </c>
      <c r="AN1506" s="370">
        <f t="shared" si="3669"/>
        <v>0.12476252240007972</v>
      </c>
      <c r="AO1506" s="370">
        <f t="shared" ref="AO1506:AT1506" si="3670">AO336*100/AO$5</f>
        <v>0.10482135944100916</v>
      </c>
      <c r="AP1506" s="370">
        <f t="shared" si="3670"/>
        <v>0.11823721969639665</v>
      </c>
      <c r="AQ1506" s="370">
        <f t="shared" si="3670"/>
        <v>0.11839130874860827</v>
      </c>
      <c r="AR1506" s="370">
        <f t="shared" si="3670"/>
        <v>0.12163972538236272</v>
      </c>
      <c r="AS1506" s="370">
        <f t="shared" si="3670"/>
        <v>0.13295058286639616</v>
      </c>
      <c r="AT1506" s="370">
        <f t="shared" si="3670"/>
        <v>0.12040710189833899</v>
      </c>
      <c r="AU1506" s="370">
        <f t="shared" ref="AU1506:AV1506" si="3671">AU336*100/AU$5</f>
        <v>0.11456261965176602</v>
      </c>
      <c r="AV1506" s="370">
        <f t="shared" si="3671"/>
        <v>9.8814902861449047E-2</v>
      </c>
      <c r="AW1506" s="370">
        <f t="shared" ref="AW1506:AX1506" si="3672">AW336*100/AW$5</f>
        <v>0.10930490301095566</v>
      </c>
      <c r="AX1506" s="370">
        <f t="shared" si="3672"/>
        <v>0.13111150728029175</v>
      </c>
      <c r="AY1506" s="370">
        <f t="shared" ref="AY1506:BA1506" si="3673">AY336*100/AY$5</f>
        <v>0.11770106452799579</v>
      </c>
      <c r="AZ1506" s="370">
        <f t="shared" si="3673"/>
        <v>0.10627983697974391</v>
      </c>
      <c r="BA1506" s="370">
        <f t="shared" si="3673"/>
        <v>9.8580031919668853E-2</v>
      </c>
      <c r="BB1506" s="667"/>
    </row>
    <row r="1507" spans="1:54" s="325" customFormat="1" ht="27.6">
      <c r="A1507" s="329"/>
      <c r="B1507" s="329" t="s">
        <v>508</v>
      </c>
      <c r="C1507" s="370">
        <f t="shared" ref="C1507:AF1507" si="3674">C337*100/C$5</f>
        <v>0.12556239691189044</v>
      </c>
      <c r="D1507" s="370">
        <f t="shared" si="3674"/>
        <v>0.12014501774840231</v>
      </c>
      <c r="E1507" s="370">
        <f t="shared" si="3674"/>
        <v>8.9434196309925676E-2</v>
      </c>
      <c r="F1507" s="370">
        <f t="shared" si="3674"/>
        <v>0.12177165155951694</v>
      </c>
      <c r="G1507" s="370">
        <f t="shared" si="3674"/>
        <v>0.1173245853243324</v>
      </c>
      <c r="H1507" s="370">
        <f t="shared" si="3674"/>
        <v>0.11282596431960401</v>
      </c>
      <c r="I1507" s="370">
        <f t="shared" si="3674"/>
        <v>0.11399060416495337</v>
      </c>
      <c r="J1507" s="370">
        <f t="shared" si="3674"/>
        <v>0.13680848526272446</v>
      </c>
      <c r="K1507" s="370">
        <f t="shared" si="3674"/>
        <v>0.12386799289514851</v>
      </c>
      <c r="L1507" s="370">
        <f t="shared" si="3674"/>
        <v>0.12204598374797211</v>
      </c>
      <c r="M1507" s="370">
        <f t="shared" si="3674"/>
        <v>0.13874399456766842</v>
      </c>
      <c r="N1507" s="370">
        <f t="shared" si="3674"/>
        <v>0.14241779649230077</v>
      </c>
      <c r="O1507" s="370">
        <f t="shared" si="3674"/>
        <v>0.14237806909333919</v>
      </c>
      <c r="P1507" s="370">
        <f t="shared" si="3674"/>
        <v>0.13561675438274973</v>
      </c>
      <c r="Q1507" s="370">
        <f t="shared" si="3674"/>
        <v>0.14764104089159166</v>
      </c>
      <c r="R1507" s="370">
        <f t="shared" si="3674"/>
        <v>0.12930408125795642</v>
      </c>
      <c r="S1507" s="370">
        <f t="shared" si="3674"/>
        <v>0.16536073787704383</v>
      </c>
      <c r="T1507" s="370">
        <f t="shared" si="3674"/>
        <v>0.13694386199650679</v>
      </c>
      <c r="U1507" s="370">
        <f t="shared" si="3674"/>
        <v>0.1502800217739054</v>
      </c>
      <c r="V1507" s="370">
        <f t="shared" si="3674"/>
        <v>0.17365941404657534</v>
      </c>
      <c r="W1507" s="370">
        <f t="shared" si="3674"/>
        <v>0.15858293075684379</v>
      </c>
      <c r="X1507" s="370">
        <f t="shared" si="3674"/>
        <v>0.16466519111875128</v>
      </c>
      <c r="Y1507" s="370">
        <f t="shared" si="3674"/>
        <v>0.15073114367060014</v>
      </c>
      <c r="Z1507" s="370">
        <f t="shared" si="3674"/>
        <v>0.14977140154501023</v>
      </c>
      <c r="AA1507" s="370">
        <f t="shared" si="3674"/>
        <v>0.14759593735928353</v>
      </c>
      <c r="AB1507" s="370">
        <f t="shared" si="3674"/>
        <v>0.16906839110818023</v>
      </c>
      <c r="AC1507" s="370">
        <f t="shared" si="3674"/>
        <v>0.13151325060580532</v>
      </c>
      <c r="AD1507" s="370">
        <f t="shared" si="3674"/>
        <v>0.14745891041620551</v>
      </c>
      <c r="AE1507" s="370">
        <f t="shared" si="3674"/>
        <v>0.17688119079240172</v>
      </c>
      <c r="AF1507" s="370">
        <f t="shared" si="3674"/>
        <v>0.1653731431391873</v>
      </c>
      <c r="AG1507" s="370">
        <f t="shared" ref="AG1507:AH1507" si="3675">AG337*100/AG$5</f>
        <v>0.1738577863398304</v>
      </c>
      <c r="AH1507" s="370">
        <f t="shared" si="3675"/>
        <v>0.18501535490974994</v>
      </c>
      <c r="AI1507" s="370">
        <f t="shared" ref="AI1507:AJ1507" si="3676">AI337*100/AI$5</f>
        <v>0.18489014305904411</v>
      </c>
      <c r="AJ1507" s="370">
        <f t="shared" si="3676"/>
        <v>0.19995799837396791</v>
      </c>
      <c r="AK1507" s="370">
        <f t="shared" ref="AK1507:AL1507" si="3677">AK337*100/AK$5</f>
        <v>0.19543648976579189</v>
      </c>
      <c r="AL1507" s="370">
        <f t="shared" si="3677"/>
        <v>0.19315738247597</v>
      </c>
      <c r="AM1507" s="370">
        <f t="shared" ref="AM1507:AN1507" si="3678">AM337*100/AM$5</f>
        <v>0.21095802313639839</v>
      </c>
      <c r="AN1507" s="370">
        <f t="shared" si="3678"/>
        <v>0.17609688922721561</v>
      </c>
      <c r="AO1507" s="370">
        <f t="shared" ref="AO1507:AT1507" si="3679">AO337*100/AO$5</f>
        <v>0.16535895586220414</v>
      </c>
      <c r="AP1507" s="370">
        <f t="shared" si="3679"/>
        <v>0.16250646174074329</v>
      </c>
      <c r="AQ1507" s="370">
        <f t="shared" si="3679"/>
        <v>0.15297412193393839</v>
      </c>
      <c r="AR1507" s="370">
        <f t="shared" si="3679"/>
        <v>0.2427323455531106</v>
      </c>
      <c r="AS1507" s="370">
        <f t="shared" si="3679"/>
        <v>0.23752044508896755</v>
      </c>
      <c r="AT1507" s="370">
        <f t="shared" si="3679"/>
        <v>0.21553443484905352</v>
      </c>
      <c r="AU1507" s="370">
        <f t="shared" ref="AU1507:AV1507" si="3680">AU337*100/AU$5</f>
        <v>0.24933028686116274</v>
      </c>
      <c r="AV1507" s="370">
        <f t="shared" si="3680"/>
        <v>0.20720453290514576</v>
      </c>
      <c r="AW1507" s="370">
        <f t="shared" ref="AW1507:AX1507" si="3681">AW337*100/AW$5</f>
        <v>0.18685901854935358</v>
      </c>
      <c r="AX1507" s="370">
        <f t="shared" si="3681"/>
        <v>0.22591889050771818</v>
      </c>
      <c r="AY1507" s="370">
        <f t="shared" ref="AY1507:BA1507" si="3682">AY337*100/AY$5</f>
        <v>0.17931850366823038</v>
      </c>
      <c r="AZ1507" s="370">
        <f t="shared" si="3682"/>
        <v>0.16298307361908251</v>
      </c>
      <c r="BA1507" s="370">
        <f t="shared" si="3682"/>
        <v>0.12530963741251186</v>
      </c>
      <c r="BB1507" s="667"/>
    </row>
    <row r="1508" spans="1:54" s="325" customFormat="1" ht="13.8">
      <c r="A1508" s="327"/>
      <c r="B1508" s="327" t="s">
        <v>509</v>
      </c>
      <c r="C1508" s="370">
        <f t="shared" ref="C1508:AF1508" si="3683">C338*100/C$5</f>
        <v>1.3514797191685593E-2</v>
      </c>
      <c r="D1508" s="370">
        <f t="shared" si="3683"/>
        <v>1.4248656708964946E-2</v>
      </c>
      <c r="E1508" s="370">
        <f t="shared" si="3683"/>
        <v>1.1300484354423469E-2</v>
      </c>
      <c r="F1508" s="370">
        <f t="shared" si="3683"/>
        <v>1.4476629840573114E-2</v>
      </c>
      <c r="G1508" s="370">
        <f t="shared" si="3683"/>
        <v>1.3570161618036557E-2</v>
      </c>
      <c r="H1508" s="370">
        <f t="shared" si="3683"/>
        <v>1.4963751850994366E-2</v>
      </c>
      <c r="I1508" s="370">
        <f t="shared" si="3683"/>
        <v>1.541509949561647E-2</v>
      </c>
      <c r="J1508" s="370">
        <f t="shared" si="3683"/>
        <v>1.9512807148908979E-2</v>
      </c>
      <c r="K1508" s="370">
        <f t="shared" si="3683"/>
        <v>1.6361404192992375E-2</v>
      </c>
      <c r="L1508" s="370">
        <f t="shared" si="3683"/>
        <v>1.8963859849851383E-2</v>
      </c>
      <c r="M1508" s="370">
        <f t="shared" si="3683"/>
        <v>2.0252113282493153E-2</v>
      </c>
      <c r="N1508" s="370">
        <f t="shared" si="3683"/>
        <v>1.799663263007233E-2</v>
      </c>
      <c r="O1508" s="370">
        <f t="shared" si="3683"/>
        <v>2.2289476500148394E-2</v>
      </c>
      <c r="P1508" s="370">
        <f t="shared" si="3683"/>
        <v>1.5825548126699254E-2</v>
      </c>
      <c r="Q1508" s="370">
        <f t="shared" si="3683"/>
        <v>2.0108960625684038E-2</v>
      </c>
      <c r="R1508" s="370">
        <f t="shared" si="3683"/>
        <v>1.5010063268504362E-2</v>
      </c>
      <c r="S1508" s="370">
        <f t="shared" si="3683"/>
        <v>2.0833758544825505E-2</v>
      </c>
      <c r="T1508" s="370">
        <f t="shared" si="3683"/>
        <v>1.861293623559079E-2</v>
      </c>
      <c r="U1508" s="370">
        <f t="shared" si="3683"/>
        <v>1.9160702776172937E-2</v>
      </c>
      <c r="V1508" s="370">
        <f t="shared" si="3683"/>
        <v>2.1896552448757444E-2</v>
      </c>
      <c r="W1508" s="370">
        <f t="shared" si="3683"/>
        <v>1.3870101986044015E-2</v>
      </c>
      <c r="X1508" s="370">
        <f t="shared" si="3683"/>
        <v>1.7537814879264139E-2</v>
      </c>
      <c r="Y1508" s="370">
        <f t="shared" si="3683"/>
        <v>1.7298936954941932E-2</v>
      </c>
      <c r="Z1508" s="370">
        <f t="shared" si="3683"/>
        <v>1.7573796032680767E-2</v>
      </c>
      <c r="AA1508" s="370">
        <f t="shared" si="3683"/>
        <v>1.6836340446687172E-2</v>
      </c>
      <c r="AB1508" s="370">
        <f t="shared" si="3683"/>
        <v>1.3205839504469798E-2</v>
      </c>
      <c r="AC1508" s="370">
        <f t="shared" si="3683"/>
        <v>1.2761913207423502E-2</v>
      </c>
      <c r="AD1508" s="370">
        <f t="shared" si="3683"/>
        <v>1.4637612809876259E-2</v>
      </c>
      <c r="AE1508" s="370">
        <f t="shared" si="3683"/>
        <v>2.0774768787072809E-2</v>
      </c>
      <c r="AF1508" s="370">
        <f t="shared" si="3683"/>
        <v>1.4881123192742932E-2</v>
      </c>
      <c r="AG1508" s="370">
        <f t="shared" ref="AG1508:AH1508" si="3684">AG338*100/AG$5</f>
        <v>1.6742136497522722E-2</v>
      </c>
      <c r="AH1508" s="370">
        <f t="shared" si="3684"/>
        <v>1.3179175966173969E-2</v>
      </c>
      <c r="AI1508" s="370">
        <f t="shared" ref="AI1508:AJ1508" si="3685">AI338*100/AI$5</f>
        <v>1.7044929961909316E-2</v>
      </c>
      <c r="AJ1508" s="370">
        <f t="shared" si="3685"/>
        <v>1.5993758111699112E-2</v>
      </c>
      <c r="AK1508" s="370">
        <f t="shared" ref="AK1508:AL1508" si="3686">AK338*100/AK$5</f>
        <v>1.5977858585039813E-2</v>
      </c>
      <c r="AL1508" s="370">
        <f t="shared" si="3686"/>
        <v>2.1714477752604319E-2</v>
      </c>
      <c r="AM1508" s="370">
        <f t="shared" ref="AM1508:AN1508" si="3687">AM338*100/AM$5</f>
        <v>1.7097687880780532E-2</v>
      </c>
      <c r="AN1508" s="370">
        <f t="shared" si="3687"/>
        <v>1.6458034869797751E-2</v>
      </c>
      <c r="AO1508" s="370">
        <f t="shared" ref="AO1508:AT1508" si="3688">AO338*100/AO$5</f>
        <v>1.4244140334398823E-2</v>
      </c>
      <c r="AP1508" s="370">
        <f t="shared" si="3688"/>
        <v>1.4675079449346401E-2</v>
      </c>
      <c r="AQ1508" s="370">
        <f t="shared" si="3688"/>
        <v>1.6194878369715577E-2</v>
      </c>
      <c r="AR1508" s="370">
        <f t="shared" si="3688"/>
        <v>1.4844788075148914E-2</v>
      </c>
      <c r="AS1508" s="370">
        <f t="shared" si="3688"/>
        <v>1.7976815569903982E-2</v>
      </c>
      <c r="AT1508" s="370">
        <f t="shared" si="3688"/>
        <v>1.5955539921669745E-2</v>
      </c>
      <c r="AU1508" s="370">
        <f t="shared" ref="AU1508:AV1508" si="3689">AU338*100/AU$5</f>
        <v>1.3503706784349844E-2</v>
      </c>
      <c r="AV1508" s="370">
        <f t="shared" si="3689"/>
        <v>1.4036735966207721E-2</v>
      </c>
      <c r="AW1508" s="370">
        <f t="shared" ref="AW1508:AX1508" si="3690">AW338*100/AW$5</f>
        <v>1.0804547720306716E-2</v>
      </c>
      <c r="AX1508" s="370">
        <f t="shared" si="3690"/>
        <v>1.3831768806594988E-2</v>
      </c>
      <c r="AY1508" s="370">
        <f t="shared" ref="AY1508:BA1508" si="3691">AY338*100/AY$5</f>
        <v>1.1985151028672897E-2</v>
      </c>
      <c r="AZ1508" s="370">
        <f t="shared" si="3691"/>
        <v>1.02251738202086E-2</v>
      </c>
      <c r="BA1508" s="370">
        <f t="shared" si="3691"/>
        <v>1.3611577529883128E-2</v>
      </c>
      <c r="BB1508" s="667"/>
    </row>
    <row r="1509" spans="1:54" s="325" customFormat="1" ht="13.8">
      <c r="A1509" s="329"/>
      <c r="B1509" s="329" t="s">
        <v>510</v>
      </c>
      <c r="C1509" s="370">
        <f t="shared" ref="C1509:AF1509" si="3692">C339*100/C$5</f>
        <v>4.5423535609115794E-2</v>
      </c>
      <c r="D1509" s="370">
        <f t="shared" si="3692"/>
        <v>3.525573971191024E-2</v>
      </c>
      <c r="E1509" s="370">
        <f t="shared" si="3692"/>
        <v>2.3197693955285141E-2</v>
      </c>
      <c r="F1509" s="370">
        <f t="shared" si="3692"/>
        <v>4.3789805733225308E-2</v>
      </c>
      <c r="G1509" s="370">
        <f t="shared" si="3692"/>
        <v>3.4979217685729112E-2</v>
      </c>
      <c r="H1509" s="370">
        <f t="shared" si="3692"/>
        <v>3.681155419033965E-2</v>
      </c>
      <c r="I1509" s="370">
        <f t="shared" si="3692"/>
        <v>3.459177829399103E-2</v>
      </c>
      <c r="J1509" s="370">
        <f t="shared" si="3692"/>
        <v>4.6393066716658361E-2</v>
      </c>
      <c r="K1509" s="370">
        <f t="shared" si="3692"/>
        <v>3.5116203243952454E-2</v>
      </c>
      <c r="L1509" s="370">
        <f t="shared" si="3692"/>
        <v>3.5444357100317465E-2</v>
      </c>
      <c r="M1509" s="370">
        <f t="shared" si="3692"/>
        <v>4.3354839148866647E-2</v>
      </c>
      <c r="N1509" s="370">
        <f t="shared" si="3692"/>
        <v>4.2125451193354486E-2</v>
      </c>
      <c r="O1509" s="370">
        <f t="shared" si="3692"/>
        <v>4.3811742758443857E-2</v>
      </c>
      <c r="P1509" s="370">
        <f t="shared" si="3692"/>
        <v>4.2992020387790618E-2</v>
      </c>
      <c r="Q1509" s="370">
        <f t="shared" si="3692"/>
        <v>4.2928787170725888E-2</v>
      </c>
      <c r="R1509" s="370">
        <f t="shared" si="3692"/>
        <v>4.4334070929292591E-2</v>
      </c>
      <c r="S1509" s="370">
        <f t="shared" si="3692"/>
        <v>4.6211664055065819E-2</v>
      </c>
      <c r="T1509" s="370">
        <f t="shared" si="3692"/>
        <v>3.4613530543379366E-2</v>
      </c>
      <c r="U1509" s="370">
        <f t="shared" si="3692"/>
        <v>3.9031061210722647E-2</v>
      </c>
      <c r="V1509" s="370">
        <f t="shared" si="3692"/>
        <v>4.5936529417450835E-2</v>
      </c>
      <c r="W1509" s="370">
        <f t="shared" si="3692"/>
        <v>4.0751476113794954E-2</v>
      </c>
      <c r="X1509" s="370">
        <f t="shared" si="3692"/>
        <v>5.219981692837581E-2</v>
      </c>
      <c r="Y1509" s="370">
        <f t="shared" si="3692"/>
        <v>4.8811898857059631E-2</v>
      </c>
      <c r="Z1509" s="370">
        <f t="shared" si="3692"/>
        <v>5.0217469929797552E-2</v>
      </c>
      <c r="AA1509" s="370">
        <f t="shared" si="3692"/>
        <v>5.7775649410211877E-2</v>
      </c>
      <c r="AB1509" s="370">
        <f t="shared" si="3692"/>
        <v>6.0898266249911681E-2</v>
      </c>
      <c r="AC1509" s="370">
        <f t="shared" si="3692"/>
        <v>3.8864074057652236E-2</v>
      </c>
      <c r="AD1509" s="370">
        <f t="shared" si="3692"/>
        <v>4.9286646968049103E-2</v>
      </c>
      <c r="AE1509" s="370">
        <f t="shared" si="3692"/>
        <v>7.0760360479688228E-2</v>
      </c>
      <c r="AF1509" s="370">
        <f t="shared" si="3692"/>
        <v>6.2230151533288619E-2</v>
      </c>
      <c r="AG1509" s="370">
        <f t="shared" ref="AG1509:AH1509" si="3693">AG339*100/AG$5</f>
        <v>7.7757922844049976E-2</v>
      </c>
      <c r="AH1509" s="370">
        <f t="shared" si="3693"/>
        <v>7.7593373291970982E-2</v>
      </c>
      <c r="AI1509" s="370">
        <f t="shared" ref="AI1509:AJ1509" si="3694">AI339*100/AI$5</f>
        <v>7.804368394596442E-2</v>
      </c>
      <c r="AJ1509" s="370">
        <f t="shared" si="3694"/>
        <v>7.7591340028378114E-2</v>
      </c>
      <c r="AK1509" s="370">
        <f t="shared" ref="AK1509:AL1509" si="3695">AK339*100/AK$5</f>
        <v>8.5656910170530523E-2</v>
      </c>
      <c r="AL1509" s="370">
        <f t="shared" si="3695"/>
        <v>8.0079746926894055E-2</v>
      </c>
      <c r="AM1509" s="370">
        <f t="shared" ref="AM1509:AN1509" si="3696">AM339*100/AM$5</f>
        <v>0.10395839290635103</v>
      </c>
      <c r="AN1509" s="370">
        <f t="shared" si="3696"/>
        <v>6.9670986322270367E-2</v>
      </c>
      <c r="AO1509" s="370">
        <f t="shared" ref="AO1509:AT1509" si="3697">AO339*100/AO$5</f>
        <v>6.8364822050493365E-2</v>
      </c>
      <c r="AP1509" s="370">
        <f t="shared" si="3697"/>
        <v>6.4416975825159498E-2</v>
      </c>
      <c r="AQ1509" s="370">
        <f t="shared" si="3697"/>
        <v>6.4172205539997973E-2</v>
      </c>
      <c r="AR1509" s="370">
        <f t="shared" si="3697"/>
        <v>8.3378834250099301E-2</v>
      </c>
      <c r="AS1509" s="370">
        <f t="shared" si="3697"/>
        <v>9.0308727036210554E-2</v>
      </c>
      <c r="AT1509" s="370">
        <f t="shared" si="3697"/>
        <v>9.9469663435725941E-2</v>
      </c>
      <c r="AU1509" s="370">
        <f t="shared" ref="AU1509:AV1509" si="3698">AU339*100/AU$5</f>
        <v>7.2569795811156898E-2</v>
      </c>
      <c r="AV1509" s="370">
        <f t="shared" si="3698"/>
        <v>7.1671016092358625E-2</v>
      </c>
      <c r="AW1509" s="370">
        <f t="shared" ref="AW1509:AX1509" si="3699">AW339*100/AW$5</f>
        <v>8.6800952391053038E-2</v>
      </c>
      <c r="AX1509" s="370">
        <f t="shared" si="3699"/>
        <v>9.6241788881443649E-2</v>
      </c>
      <c r="AY1509" s="370">
        <f t="shared" ref="AY1509:BA1509" si="3700">AY339*100/AY$5</f>
        <v>7.8075517347072493E-2</v>
      </c>
      <c r="AZ1509" s="370">
        <f t="shared" si="3700"/>
        <v>6.0049657162315959E-2</v>
      </c>
      <c r="BA1509" s="370">
        <f t="shared" si="3700"/>
        <v>3.8289055876045287E-2</v>
      </c>
      <c r="BB1509" s="667"/>
    </row>
    <row r="1510" spans="1:54" s="325" customFormat="1" ht="13.8">
      <c r="A1510" s="327"/>
      <c r="B1510" s="327" t="s">
        <v>511</v>
      </c>
      <c r="C1510" s="370">
        <f t="shared" ref="C1510:AF1510" si="3701">C340*100/C$5</f>
        <v>5.4706862753564366E-2</v>
      </c>
      <c r="D1510" s="370">
        <f t="shared" si="3701"/>
        <v>4.9375254517168558E-2</v>
      </c>
      <c r="E1510" s="370">
        <f t="shared" si="3701"/>
        <v>4.4679802827060446E-2</v>
      </c>
      <c r="F1510" s="370">
        <f t="shared" si="3701"/>
        <v>4.8548697863137459E-2</v>
      </c>
      <c r="G1510" s="370">
        <f t="shared" si="3701"/>
        <v>4.8845186641488528E-2</v>
      </c>
      <c r="H1510" s="370">
        <f t="shared" si="3701"/>
        <v>4.2463721959722513E-2</v>
      </c>
      <c r="I1510" s="370">
        <f t="shared" si="3701"/>
        <v>4.7536036482893847E-2</v>
      </c>
      <c r="J1510" s="370">
        <f t="shared" si="3701"/>
        <v>5.0040320389351627E-2</v>
      </c>
      <c r="K1510" s="370">
        <f t="shared" si="3701"/>
        <v>4.7789425196797873E-2</v>
      </c>
      <c r="L1510" s="370">
        <f t="shared" si="3701"/>
        <v>4.3165357182042674E-2</v>
      </c>
      <c r="M1510" s="370">
        <f t="shared" si="3701"/>
        <v>4.7184020231690979E-2</v>
      </c>
      <c r="N1510" s="370">
        <f t="shared" si="3701"/>
        <v>5.1457038483021626E-2</v>
      </c>
      <c r="O1510" s="370">
        <f t="shared" si="3701"/>
        <v>5.5925588682437549E-2</v>
      </c>
      <c r="P1510" s="370">
        <f t="shared" si="3701"/>
        <v>5.2866817447774619E-2</v>
      </c>
      <c r="Q1510" s="370">
        <f t="shared" si="3701"/>
        <v>6.1581163123322152E-2</v>
      </c>
      <c r="R1510" s="370">
        <f t="shared" si="3701"/>
        <v>5.8778537610867806E-2</v>
      </c>
      <c r="S1510" s="370">
        <f t="shared" si="3701"/>
        <v>5.1834083181765495E-2</v>
      </c>
      <c r="T1510" s="370">
        <f t="shared" si="3701"/>
        <v>4.702215470043989E-2</v>
      </c>
      <c r="U1510" s="370">
        <f t="shared" si="3701"/>
        <v>4.8214840319127976E-2</v>
      </c>
      <c r="V1510" s="370">
        <f t="shared" si="3701"/>
        <v>5.8460853082958932E-2</v>
      </c>
      <c r="W1510" s="370">
        <f t="shared" si="3701"/>
        <v>5.4492753623188409E-2</v>
      </c>
      <c r="X1510" s="370">
        <f t="shared" si="3701"/>
        <v>5.2282542470259132E-2</v>
      </c>
      <c r="Y1510" s="370">
        <f t="shared" si="3701"/>
        <v>5.9589566124698394E-2</v>
      </c>
      <c r="Z1510" s="370">
        <f t="shared" si="3701"/>
        <v>5.7080060464986877E-2</v>
      </c>
      <c r="AA1510" s="370">
        <f t="shared" si="3701"/>
        <v>5.6663815607128763E-2</v>
      </c>
      <c r="AB1510" s="370">
        <f t="shared" si="3701"/>
        <v>5.9888902720907619E-2</v>
      </c>
      <c r="AC1510" s="370">
        <f t="shared" si="3701"/>
        <v>4.8580092572065289E-2</v>
      </c>
      <c r="AD1510" s="370">
        <f t="shared" si="3701"/>
        <v>6.0395191484037387E-2</v>
      </c>
      <c r="AE1510" s="370">
        <f t="shared" si="3701"/>
        <v>5.6332342688286616E-2</v>
      </c>
      <c r="AF1510" s="370">
        <f t="shared" si="3701"/>
        <v>5.8950565154722689E-2</v>
      </c>
      <c r="AG1510" s="370">
        <f t="shared" ref="AG1510:AH1510" si="3702">AG340*100/AG$5</f>
        <v>5.725810682152771E-2</v>
      </c>
      <c r="AH1510" s="370">
        <f t="shared" si="3702"/>
        <v>5.8760408819598133E-2</v>
      </c>
      <c r="AI1510" s="370">
        <f t="shared" ref="AI1510:AJ1510" si="3703">AI340*100/AI$5</f>
        <v>5.3265406130966614E-2</v>
      </c>
      <c r="AJ1510" s="370">
        <f t="shared" si="3703"/>
        <v>5.5401801747282049E-2</v>
      </c>
      <c r="AK1510" s="370">
        <f t="shared" ref="AK1510:AL1510" si="3704">AK340*100/AK$5</f>
        <v>5.4558541509892054E-2</v>
      </c>
      <c r="AL1510" s="370">
        <f t="shared" si="3704"/>
        <v>6.0029369338508012E-2</v>
      </c>
      <c r="AM1510" s="370">
        <f t="shared" ref="AM1510:AN1510" si="3705">AM340*100/AM$5</f>
        <v>6.2864600776405641E-2</v>
      </c>
      <c r="AN1510" s="370">
        <f t="shared" si="3705"/>
        <v>6.4402781612086971E-2</v>
      </c>
      <c r="AO1510" s="370">
        <f t="shared" ref="AO1510:AT1510" si="3706">AO340*100/AO$5</f>
        <v>6.4415951462739235E-2</v>
      </c>
      <c r="AP1510" s="370">
        <f t="shared" si="3706"/>
        <v>6.0303770658834382E-2</v>
      </c>
      <c r="AQ1510" s="370">
        <f t="shared" si="3706"/>
        <v>4.9563075677317048E-2</v>
      </c>
      <c r="AR1510" s="370">
        <f t="shared" si="3706"/>
        <v>5.8941468131303791E-2</v>
      </c>
      <c r="AS1510" s="370">
        <f t="shared" si="3706"/>
        <v>6.5395974750359367E-2</v>
      </c>
      <c r="AT1510" s="370">
        <f t="shared" si="3706"/>
        <v>6.2307393238419197E-2</v>
      </c>
      <c r="AU1510" s="370">
        <f t="shared" ref="AU1510:AV1510" si="3707">AU340*100/AU$5</f>
        <v>6.071616791068022E-2</v>
      </c>
      <c r="AV1510" s="370">
        <f t="shared" si="3707"/>
        <v>6.0732897337234297E-2</v>
      </c>
      <c r="AW1510" s="370">
        <f t="shared" ref="AW1510:AX1510" si="3708">AW340*100/AW$5</f>
        <v>6.2175863568390805E-2</v>
      </c>
      <c r="AX1510" s="370">
        <f t="shared" si="3708"/>
        <v>6.6324185240512271E-2</v>
      </c>
      <c r="AY1510" s="370">
        <f t="shared" ref="AY1510:BA1510" si="3709">AY340*100/AY$5</f>
        <v>6.1474076089652371E-2</v>
      </c>
      <c r="AZ1510" s="370">
        <f t="shared" si="3709"/>
        <v>6.9407240476567461E-2</v>
      </c>
      <c r="BA1510" s="370">
        <f t="shared" si="3709"/>
        <v>5.2394182972851665E-2</v>
      </c>
      <c r="BB1510" s="667"/>
    </row>
    <row r="1511" spans="1:54" s="325" customFormat="1" ht="13.8">
      <c r="A1511" s="329"/>
      <c r="B1511" s="329" t="s">
        <v>512</v>
      </c>
      <c r="C1511" s="370">
        <f t="shared" ref="C1511:AF1511" si="3710">C341*100/C$5</f>
        <v>1.0146892460211228E-2</v>
      </c>
      <c r="D1511" s="370">
        <f t="shared" si="3710"/>
        <v>1.9930900472056708E-2</v>
      </c>
      <c r="E1511" s="370">
        <f t="shared" si="3710"/>
        <v>8.3914487780372294E-3</v>
      </c>
      <c r="F1511" s="370">
        <f t="shared" si="3710"/>
        <v>1.2996974304381939E-2</v>
      </c>
      <c r="G1511" s="370">
        <f t="shared" si="3710"/>
        <v>1.8007271683879573E-2</v>
      </c>
      <c r="H1511" s="370">
        <f t="shared" si="3710"/>
        <v>1.6666648550744328E-2</v>
      </c>
      <c r="I1511" s="370">
        <f t="shared" si="3710"/>
        <v>1.5156951896407584E-2</v>
      </c>
      <c r="J1511" s="370">
        <f t="shared" si="3710"/>
        <v>1.8236268363466337E-2</v>
      </c>
      <c r="K1511" s="370">
        <f t="shared" si="3710"/>
        <v>1.9186394845019831E-2</v>
      </c>
      <c r="L1511" s="370">
        <f t="shared" si="3710"/>
        <v>1.5938672683327472E-2</v>
      </c>
      <c r="M1511" s="370">
        <f t="shared" si="3710"/>
        <v>2.1741239259147064E-2</v>
      </c>
      <c r="N1511" s="370">
        <f t="shared" si="3710"/>
        <v>2.8039197998952197E-2</v>
      </c>
      <c r="O1511" s="370">
        <f t="shared" si="3710"/>
        <v>1.889759964143016E-2</v>
      </c>
      <c r="P1511" s="370">
        <f t="shared" si="3710"/>
        <v>2.3026819345115534E-2</v>
      </c>
      <c r="Q1511" s="370">
        <f t="shared" si="3710"/>
        <v>2.1120477759772775E-2</v>
      </c>
      <c r="R1511" s="370">
        <f t="shared" si="3710"/>
        <v>9.7021568373231084E-3</v>
      </c>
      <c r="S1511" s="370">
        <f t="shared" si="3710"/>
        <v>4.524892105391861E-2</v>
      </c>
      <c r="T1511" s="370">
        <f t="shared" si="3710"/>
        <v>3.4246169959782177E-2</v>
      </c>
      <c r="U1511" s="370">
        <f t="shared" si="3710"/>
        <v>4.0867817032403712E-2</v>
      </c>
      <c r="V1511" s="370">
        <f t="shared" si="3710"/>
        <v>4.3456881443407286E-2</v>
      </c>
      <c r="W1511" s="370">
        <f t="shared" si="3710"/>
        <v>4.088030059044552E-2</v>
      </c>
      <c r="X1511" s="370">
        <f t="shared" si="3710"/>
        <v>3.2304324105437009E-2</v>
      </c>
      <c r="Y1511" s="370">
        <f t="shared" si="3710"/>
        <v>1.8899967237453488E-2</v>
      </c>
      <c r="Z1511" s="370">
        <f t="shared" si="3710"/>
        <v>2.0865984735372944E-2</v>
      </c>
      <c r="AA1511" s="370">
        <f t="shared" si="3710"/>
        <v>1.3977339238759162E-2</v>
      </c>
      <c r="AB1511" s="370">
        <f t="shared" si="3710"/>
        <v>3.3645450966802035E-2</v>
      </c>
      <c r="AC1511" s="370">
        <f t="shared" si="3710"/>
        <v>3.0034835010824493E-2</v>
      </c>
      <c r="AD1511" s="370">
        <f t="shared" si="3710"/>
        <v>2.0252039641061672E-2</v>
      </c>
      <c r="AE1511" s="370">
        <f t="shared" si="3710"/>
        <v>2.4953375032669999E-2</v>
      </c>
      <c r="AF1511" s="370">
        <f t="shared" si="3710"/>
        <v>2.5047840966297332E-2</v>
      </c>
      <c r="AG1511" s="370">
        <f t="shared" ref="AG1511:AH1511" si="3711">AG341*100/AG$5</f>
        <v>1.9830130562621357E-2</v>
      </c>
      <c r="AH1511" s="370">
        <f t="shared" si="3711"/>
        <v>3.1115332606529073E-2</v>
      </c>
      <c r="AI1511" s="370">
        <f t="shared" ref="AI1511:AJ1511" si="3712">AI341*100/AI$5</f>
        <v>2.710617334220301E-2</v>
      </c>
      <c r="AJ1511" s="370">
        <f t="shared" si="3712"/>
        <v>3.8219318370524225E-2</v>
      </c>
      <c r="AK1511" s="370">
        <f t="shared" ref="AK1511:AL1511" si="3713">AK341*100/AK$5</f>
        <v>2.6733685339847105E-2</v>
      </c>
      <c r="AL1511" s="370">
        <f t="shared" si="3713"/>
        <v>2.3540929152356081E-2</v>
      </c>
      <c r="AM1511" s="370">
        <f t="shared" ref="AM1511:AN1511" si="3714">AM341*100/AM$5</f>
        <v>2.2438397327271629E-2</v>
      </c>
      <c r="AN1511" s="370">
        <f t="shared" si="3714"/>
        <v>2.0256042916674155E-2</v>
      </c>
      <c r="AO1511" s="370">
        <f t="shared" ref="AO1511:AT1511" si="3715">AO341*100/AO$5</f>
        <v>1.5795482351016518E-2</v>
      </c>
      <c r="AP1511" s="370">
        <f t="shared" si="3715"/>
        <v>1.983401474270333E-2</v>
      </c>
      <c r="AQ1511" s="370">
        <f t="shared" si="3715"/>
        <v>1.8219238165930025E-2</v>
      </c>
      <c r="AR1511" s="370">
        <f t="shared" si="3715"/>
        <v>8.0132676661184676E-2</v>
      </c>
      <c r="AS1511" s="370">
        <f t="shared" si="3715"/>
        <v>5.7893839118824633E-2</v>
      </c>
      <c r="AT1511" s="370">
        <f t="shared" si="3715"/>
        <v>2.8982531376703903E-2</v>
      </c>
      <c r="AU1511" s="370">
        <f t="shared" ref="AU1511:AV1511" si="3716">AU341*100/AU$5</f>
        <v>9.0181862265558313E-2</v>
      </c>
      <c r="AV1511" s="370">
        <f t="shared" si="3716"/>
        <v>4.8183497632346591E-2</v>
      </c>
      <c r="AW1511" s="370">
        <f t="shared" ref="AW1511:AX1511" si="3717">AW341*100/AW$5</f>
        <v>1.9686813944362544E-2</v>
      </c>
      <c r="AX1511" s="370">
        <f t="shared" si="3717"/>
        <v>4.2110051700078074E-2</v>
      </c>
      <c r="AY1511" s="370">
        <f t="shared" ref="AY1511:BA1511" si="3718">AY341*100/AY$5</f>
        <v>2.1504457587331754E-2</v>
      </c>
      <c r="AZ1511" s="370">
        <f t="shared" si="3718"/>
        <v>1.9582757134460105E-2</v>
      </c>
      <c r="BA1511" s="370">
        <f t="shared" si="3718"/>
        <v>1.8495120613123639E-2</v>
      </c>
      <c r="BB1511" s="667"/>
    </row>
    <row r="1512" spans="1:54" s="325" customFormat="1" ht="13.8">
      <c r="A1512" s="327"/>
      <c r="B1512" s="327" t="s">
        <v>513</v>
      </c>
      <c r="C1512" s="370">
        <f t="shared" ref="C1512:AF1512" si="3719">C342*100/C$5</f>
        <v>1.7703088973134483E-3</v>
      </c>
      <c r="D1512" s="370">
        <f t="shared" si="3719"/>
        <v>1.3775136395373965E-3</v>
      </c>
      <c r="E1512" s="370">
        <f t="shared" si="3719"/>
        <v>1.902061723021772E-3</v>
      </c>
      <c r="F1512" s="370">
        <f t="shared" si="3719"/>
        <v>1.9595438181991233E-3</v>
      </c>
      <c r="G1512" s="370">
        <f t="shared" si="3719"/>
        <v>1.9597236124139984E-3</v>
      </c>
      <c r="H1512" s="370">
        <f t="shared" si="3719"/>
        <v>1.9565196124786822E-3</v>
      </c>
      <c r="I1512" s="370">
        <f t="shared" si="3719"/>
        <v>1.2907379960444413E-3</v>
      </c>
      <c r="J1512" s="370">
        <f t="shared" si="3719"/>
        <v>2.6624951810660848E-3</v>
      </c>
      <c r="K1512" s="370">
        <f t="shared" si="3719"/>
        <v>5.4145654163859653E-3</v>
      </c>
      <c r="L1512" s="370">
        <f t="shared" si="3719"/>
        <v>8.5337369324331221E-3</v>
      </c>
      <c r="M1512" s="370">
        <f t="shared" si="3719"/>
        <v>6.2117826454705892E-3</v>
      </c>
      <c r="N1512" s="370">
        <f t="shared" si="3719"/>
        <v>2.7994761869001403E-3</v>
      </c>
      <c r="O1512" s="370">
        <f t="shared" si="3719"/>
        <v>1.4536615108792432E-3</v>
      </c>
      <c r="P1512" s="370">
        <f t="shared" si="3719"/>
        <v>9.0554907536971206E-4</v>
      </c>
      <c r="Q1512" s="370">
        <f t="shared" si="3719"/>
        <v>1.8611915267232712E-3</v>
      </c>
      <c r="R1512" s="370">
        <f t="shared" si="3719"/>
        <v>1.5227600417323265E-3</v>
      </c>
      <c r="S1512" s="370">
        <f t="shared" si="3719"/>
        <v>1.2708207615143099E-3</v>
      </c>
      <c r="T1512" s="370">
        <f t="shared" si="3719"/>
        <v>2.4082527146926684E-3</v>
      </c>
      <c r="U1512" s="370">
        <f t="shared" si="3719"/>
        <v>3.0473448859708592E-3</v>
      </c>
      <c r="V1512" s="370">
        <f t="shared" si="3719"/>
        <v>3.9085976540008489E-3</v>
      </c>
      <c r="W1512" s="370">
        <f t="shared" si="3719"/>
        <v>8.5882984433709071E-3</v>
      </c>
      <c r="X1512" s="370">
        <f t="shared" si="3719"/>
        <v>1.0340692735415175E-2</v>
      </c>
      <c r="Y1512" s="370">
        <f t="shared" si="3719"/>
        <v>6.1307744964466896E-3</v>
      </c>
      <c r="Z1512" s="370">
        <f t="shared" si="3719"/>
        <v>4.0340903821721027E-3</v>
      </c>
      <c r="AA1512" s="370">
        <f t="shared" si="3719"/>
        <v>2.3030843063864526E-3</v>
      </c>
      <c r="AB1512" s="370">
        <f t="shared" si="3719"/>
        <v>1.4719884797975888E-3</v>
      </c>
      <c r="AC1512" s="370">
        <f t="shared" si="3719"/>
        <v>1.2723357578398053E-3</v>
      </c>
      <c r="AD1512" s="370">
        <f t="shared" si="3719"/>
        <v>2.9275225619752516E-3</v>
      </c>
      <c r="AE1512" s="370">
        <f t="shared" si="3719"/>
        <v>4.0603438046840599E-3</v>
      </c>
      <c r="AF1512" s="370">
        <f t="shared" si="3719"/>
        <v>4.2634622921357158E-3</v>
      </c>
      <c r="AG1512" s="370">
        <f t="shared" ref="AG1512:AH1512" si="3720">AG342*100/AG$5</f>
        <v>2.2694896141086354E-3</v>
      </c>
      <c r="AH1512" s="370">
        <f t="shared" si="3720"/>
        <v>4.3670642254777653E-3</v>
      </c>
      <c r="AI1512" s="370">
        <f t="shared" ref="AI1512:AJ1512" si="3721">AI342*100/AI$5</f>
        <v>9.4299496780007562E-3</v>
      </c>
      <c r="AJ1512" s="370">
        <f t="shared" si="3721"/>
        <v>1.2751780116084424E-2</v>
      </c>
      <c r="AK1512" s="370">
        <f t="shared" ref="AK1512:AL1512" si="3722">AK342*100/AK$5</f>
        <v>1.2509494160482392E-2</v>
      </c>
      <c r="AL1512" s="370">
        <f t="shared" si="3722"/>
        <v>7.7928593056075307E-3</v>
      </c>
      <c r="AM1512" s="370">
        <f t="shared" ref="AM1512:AN1512" si="3723">AM342*100/AM$5</f>
        <v>4.5618559855444803E-3</v>
      </c>
      <c r="AN1512" s="370">
        <f t="shared" si="3723"/>
        <v>5.3090435063863706E-3</v>
      </c>
      <c r="AO1512" s="370">
        <f t="shared" ref="AO1512:AT1512" si="3724">AO342*100/AO$5</f>
        <v>2.5385596635562257E-3</v>
      </c>
      <c r="AP1512" s="370">
        <f t="shared" si="3724"/>
        <v>3.2417633937986113E-3</v>
      </c>
      <c r="AQ1512" s="370">
        <f t="shared" si="3724"/>
        <v>4.8584635109146729E-3</v>
      </c>
      <c r="AR1512" s="370">
        <f t="shared" si="3724"/>
        <v>5.4345784353739268E-3</v>
      </c>
      <c r="AS1512" s="370">
        <f t="shared" si="3724"/>
        <v>5.9450886136690325E-3</v>
      </c>
      <c r="AT1512" s="370">
        <f t="shared" si="3724"/>
        <v>8.7856453999067587E-3</v>
      </c>
      <c r="AU1512" s="370">
        <f t="shared" ref="AU1512:AV1512" si="3725">AU342*100/AU$5</f>
        <v>1.2358754089417438E-2</v>
      </c>
      <c r="AV1512" s="370">
        <f t="shared" si="3725"/>
        <v>1.2580385876998529E-2</v>
      </c>
      <c r="AW1512" s="370">
        <f t="shared" ref="AW1512:AX1512" si="3726">AW342*100/AW$5</f>
        <v>7.4239837096586039E-3</v>
      </c>
      <c r="AX1512" s="370">
        <f t="shared" si="3726"/>
        <v>7.4110958790891664E-3</v>
      </c>
      <c r="AY1512" s="370">
        <f t="shared" ref="AY1512:BA1512" si="3727">AY342*100/AY$5</f>
        <v>6.2793016155008718E-3</v>
      </c>
      <c r="AZ1512" s="370">
        <f t="shared" si="3727"/>
        <v>3.7492304007431532E-3</v>
      </c>
      <c r="BA1512" s="370">
        <f t="shared" si="3727"/>
        <v>2.5197004206081361E-3</v>
      </c>
      <c r="BB1512" s="667"/>
    </row>
    <row r="1513" spans="1:54" s="325" customFormat="1" ht="13.8">
      <c r="A1513" s="329"/>
      <c r="B1513" s="329" t="s">
        <v>514</v>
      </c>
      <c r="C1513" s="370">
        <f t="shared" ref="C1513:AF1513" si="3728">C343*100/C$5</f>
        <v>3.5559892572474721</v>
      </c>
      <c r="D1513" s="370">
        <f t="shared" si="3728"/>
        <v>2.5753908910188694</v>
      </c>
      <c r="E1513" s="370">
        <f t="shared" si="3728"/>
        <v>2.7708936818357954</v>
      </c>
      <c r="F1513" s="370">
        <f t="shared" si="3728"/>
        <v>2.6534222832924494</v>
      </c>
      <c r="G1513" s="370">
        <f t="shared" si="3728"/>
        <v>2.6120897198445681</v>
      </c>
      <c r="H1513" s="370">
        <f t="shared" si="3728"/>
        <v>2.1972077566582353</v>
      </c>
      <c r="I1513" s="370">
        <f t="shared" si="3728"/>
        <v>2.0349037681067492</v>
      </c>
      <c r="J1513" s="370">
        <f t="shared" si="3728"/>
        <v>2.3617791157525247</v>
      </c>
      <c r="K1513" s="370">
        <f t="shared" si="3728"/>
        <v>3.0609558434343094</v>
      </c>
      <c r="L1513" s="370">
        <f t="shared" si="3728"/>
        <v>3.5806024998882489</v>
      </c>
      <c r="M1513" s="370">
        <f t="shared" si="3728"/>
        <v>2.4377843166953994</v>
      </c>
      <c r="N1513" s="370">
        <f t="shared" si="3728"/>
        <v>2.596136456245298</v>
      </c>
      <c r="O1513" s="370">
        <f t="shared" si="3728"/>
        <v>3.7174566576687713</v>
      </c>
      <c r="P1513" s="370">
        <f t="shared" si="3728"/>
        <v>2.1594758164495147</v>
      </c>
      <c r="Q1513" s="370">
        <f t="shared" si="3728"/>
        <v>2.5508034480596073</v>
      </c>
      <c r="R1513" s="370">
        <f t="shared" si="3728"/>
        <v>2.6390736746114136</v>
      </c>
      <c r="S1513" s="370">
        <f t="shared" si="3728"/>
        <v>2.3209038077255886</v>
      </c>
      <c r="T1513" s="370">
        <f t="shared" si="3728"/>
        <v>2.0946492298285362</v>
      </c>
      <c r="U1513" s="370">
        <f t="shared" si="3728"/>
        <v>2.8255983649533634</v>
      </c>
      <c r="V1513" s="370">
        <f t="shared" si="3728"/>
        <v>2.2789645998730754</v>
      </c>
      <c r="W1513" s="370">
        <f t="shared" si="3728"/>
        <v>3.3047772410091252</v>
      </c>
      <c r="X1513" s="370">
        <f t="shared" si="3728"/>
        <v>3.6499749962049655</v>
      </c>
      <c r="Y1513" s="370">
        <f t="shared" si="3728"/>
        <v>2.8522549730538795</v>
      </c>
      <c r="Z1513" s="370">
        <f t="shared" si="3728"/>
        <v>2.2751806066900984</v>
      </c>
      <c r="AA1513" s="370">
        <f t="shared" si="3728"/>
        <v>3.3205710696079436</v>
      </c>
      <c r="AB1513" s="370">
        <f t="shared" si="3728"/>
        <v>2.3836540305567984</v>
      </c>
      <c r="AC1513" s="370">
        <f t="shared" si="3728"/>
        <v>2.4054856948977408</v>
      </c>
      <c r="AD1513" s="370">
        <f t="shared" si="3728"/>
        <v>2.846514403411005</v>
      </c>
      <c r="AE1513" s="370">
        <f t="shared" si="3728"/>
        <v>2.4989642181216687</v>
      </c>
      <c r="AF1513" s="370">
        <f t="shared" si="3728"/>
        <v>2.4730540984171077</v>
      </c>
      <c r="AG1513" s="370">
        <f t="shared" ref="AG1513:AH1513" si="3729">AG343*100/AG$5</f>
        <v>2.7620804746135263</v>
      </c>
      <c r="AH1513" s="370">
        <f t="shared" si="3729"/>
        <v>1.9904844789858429</v>
      </c>
      <c r="AI1513" s="370">
        <f t="shared" ref="AI1513:AJ1513" si="3730">AI343*100/AI$5</f>
        <v>2.9619905953020704</v>
      </c>
      <c r="AJ1513" s="370">
        <f t="shared" si="3730"/>
        <v>3.3679828737109081</v>
      </c>
      <c r="AK1513" s="370">
        <f t="shared" ref="AK1513:AL1513" si="3731">AK343*100/AK$5</f>
        <v>3.1498594533000319</v>
      </c>
      <c r="AL1513" s="370">
        <f t="shared" si="3731"/>
        <v>2.3989424440517348</v>
      </c>
      <c r="AM1513" s="370">
        <f t="shared" ref="AM1513:AN1513" si="3732">AM343*100/AM$5</f>
        <v>2.8396997186113713</v>
      </c>
      <c r="AN1513" s="370">
        <f t="shared" si="3732"/>
        <v>2.4036898669145312</v>
      </c>
      <c r="AO1513" s="370">
        <f t="shared" ref="AO1513:AT1513" si="3733">AO343*100/AO$5</f>
        <v>2.7433368097497612</v>
      </c>
      <c r="AP1513" s="370">
        <f t="shared" si="3733"/>
        <v>2.7963172173539612</v>
      </c>
      <c r="AQ1513" s="370">
        <f t="shared" si="3733"/>
        <v>2.3118188872768988</v>
      </c>
      <c r="AR1513" s="370">
        <f t="shared" si="3733"/>
        <v>2.4169284565104245</v>
      </c>
      <c r="AS1513" s="370">
        <f t="shared" si="3733"/>
        <v>2.645953694837186</v>
      </c>
      <c r="AT1513" s="370">
        <f t="shared" si="3733"/>
        <v>2.3230121635745795</v>
      </c>
      <c r="AU1513" s="370">
        <f t="shared" ref="AU1513:AV1513" si="3734">AU343*100/AU$5</f>
        <v>3.0568889951524723</v>
      </c>
      <c r="AV1513" s="370">
        <f t="shared" si="3734"/>
        <v>2.742648065874123</v>
      </c>
      <c r="AW1513" s="370">
        <f t="shared" ref="AW1513:AX1513" si="3735">AW343*100/AW$5</f>
        <v>3.0717395454400833</v>
      </c>
      <c r="AX1513" s="370">
        <f t="shared" si="3735"/>
        <v>3.0737605539811246</v>
      </c>
      <c r="AY1513" s="370">
        <f t="shared" ref="AY1513:BA1513" si="3736">AY343*100/AY$5</f>
        <v>2.4213159065032062</v>
      </c>
      <c r="AZ1513" s="370">
        <f t="shared" si="3736"/>
        <v>2.3166215777815027</v>
      </c>
      <c r="BA1513" s="370">
        <f t="shared" si="3736"/>
        <v>2.2809003590962744</v>
      </c>
      <c r="BB1513" s="667"/>
    </row>
    <row r="1514" spans="1:54" s="325" customFormat="1" ht="13.8">
      <c r="A1514" s="327"/>
      <c r="B1514" s="327" t="s">
        <v>515</v>
      </c>
      <c r="C1514" s="370">
        <f t="shared" ref="C1514:AF1514" si="3737">C344*100/C$5</f>
        <v>0.24330952771612882</v>
      </c>
      <c r="D1514" s="370">
        <f t="shared" si="3737"/>
        <v>0.26740983527519713</v>
      </c>
      <c r="E1514" s="370">
        <f t="shared" si="3737"/>
        <v>0.25032624088082617</v>
      </c>
      <c r="F1514" s="370">
        <f t="shared" si="3737"/>
        <v>0.26453841545688167</v>
      </c>
      <c r="G1514" s="370">
        <f t="shared" si="3737"/>
        <v>0.22536821542760985</v>
      </c>
      <c r="H1514" s="370">
        <f t="shared" si="3737"/>
        <v>0.14797085365486923</v>
      </c>
      <c r="I1514" s="370">
        <f t="shared" si="3737"/>
        <v>0.10609866327485307</v>
      </c>
      <c r="J1514" s="370">
        <f t="shared" si="3737"/>
        <v>0.11890046972980051</v>
      </c>
      <c r="K1514" s="370">
        <f t="shared" si="3737"/>
        <v>0.13473635970919862</v>
      </c>
      <c r="L1514" s="370">
        <f t="shared" si="3737"/>
        <v>0.14462200737874756</v>
      </c>
      <c r="M1514" s="370">
        <f t="shared" si="3737"/>
        <v>0.17678052665705682</v>
      </c>
      <c r="N1514" s="370">
        <f t="shared" si="3737"/>
        <v>0.18960896650004599</v>
      </c>
      <c r="O1514" s="370">
        <f t="shared" si="3737"/>
        <v>0.19446760656651207</v>
      </c>
      <c r="P1514" s="370">
        <f t="shared" si="3737"/>
        <v>0.19628854243252045</v>
      </c>
      <c r="Q1514" s="370">
        <f t="shared" si="3737"/>
        <v>0.24867137224437447</v>
      </c>
      <c r="R1514" s="370">
        <f t="shared" si="3737"/>
        <v>0.21710207452126598</v>
      </c>
      <c r="S1514" s="370">
        <f t="shared" si="3737"/>
        <v>0.25246972462084294</v>
      </c>
      <c r="T1514" s="370">
        <f t="shared" si="3737"/>
        <v>0.19233367443443816</v>
      </c>
      <c r="U1514" s="370">
        <f t="shared" si="3737"/>
        <v>0.16121706780300626</v>
      </c>
      <c r="V1514" s="370">
        <f t="shared" si="3737"/>
        <v>0.17987954794756594</v>
      </c>
      <c r="W1514" s="370">
        <f t="shared" si="3737"/>
        <v>0.13032742887815352</v>
      </c>
      <c r="X1514" s="370">
        <f t="shared" si="3737"/>
        <v>0.14166749047518792</v>
      </c>
      <c r="Y1514" s="370">
        <f t="shared" si="3737"/>
        <v>0.17373131041204662</v>
      </c>
      <c r="Z1514" s="370">
        <f t="shared" si="3737"/>
        <v>0.22804202873014254</v>
      </c>
      <c r="AA1514" s="370">
        <f t="shared" si="3737"/>
        <v>0.24607264563235945</v>
      </c>
      <c r="AB1514" s="370">
        <f t="shared" si="3737"/>
        <v>0.23640134985549277</v>
      </c>
      <c r="AC1514" s="370">
        <f t="shared" si="3737"/>
        <v>0.23464955824888045</v>
      </c>
      <c r="AD1514" s="370">
        <f t="shared" si="3737"/>
        <v>0.31500944827829591</v>
      </c>
      <c r="AE1514" s="370">
        <f t="shared" si="3737"/>
        <v>0.32746869888845132</v>
      </c>
      <c r="AF1514" s="370">
        <f t="shared" si="3737"/>
        <v>0.25195422353332797</v>
      </c>
      <c r="AG1514" s="370">
        <f t="shared" ref="AG1514:AH1514" si="3738">AG344*100/AG$5</f>
        <v>0.20064520473586675</v>
      </c>
      <c r="AH1514" s="370">
        <f t="shared" si="3738"/>
        <v>0.14547782701122802</v>
      </c>
      <c r="AI1514" s="370">
        <f t="shared" ref="AI1514:AJ1514" si="3739">AI344*100/AI$5</f>
        <v>0.1050314897189875</v>
      </c>
      <c r="AJ1514" s="370">
        <f t="shared" si="3739"/>
        <v>0.1611983503375079</v>
      </c>
      <c r="AK1514" s="370">
        <f t="shared" ref="AK1514:AL1514" si="3740">AK344*100/AK$5</f>
        <v>0.17380792509579895</v>
      </c>
      <c r="AL1514" s="370">
        <f t="shared" si="3740"/>
        <v>0.23179697653294068</v>
      </c>
      <c r="AM1514" s="370">
        <f t="shared" ref="AM1514:AN1514" si="3741">AM344*100/AM$5</f>
        <v>0.30327070238859521</v>
      </c>
      <c r="AN1514" s="370">
        <f t="shared" si="3741"/>
        <v>0.33606245395425727</v>
      </c>
      <c r="AO1514" s="370">
        <f t="shared" ref="AO1514:AT1514" si="3742">AO344*100/AO$5</f>
        <v>0.30226488882871561</v>
      </c>
      <c r="AP1514" s="370">
        <f t="shared" si="3742"/>
        <v>0.25822562603505494</v>
      </c>
      <c r="AQ1514" s="370">
        <f t="shared" si="3742"/>
        <v>0.20479773271702825</v>
      </c>
      <c r="AR1514" s="370">
        <f t="shared" si="3742"/>
        <v>0.13746930283841832</v>
      </c>
      <c r="AS1514" s="370">
        <f t="shared" si="3742"/>
        <v>0.12973032653399211</v>
      </c>
      <c r="AT1514" s="370">
        <f t="shared" si="3742"/>
        <v>0.12868782514882579</v>
      </c>
      <c r="AU1514" s="370">
        <f t="shared" ref="AU1514:AV1514" si="3743">AU344*100/AU$5</f>
        <v>9.7994480654508845E-2</v>
      </c>
      <c r="AV1514" s="370">
        <f t="shared" si="3743"/>
        <v>0.12567991408154197</v>
      </c>
      <c r="AW1514" s="370">
        <f t="shared" ref="AW1514:AX1514" si="3744">AW344*100/AW$5</f>
        <v>0.13876883835866327</v>
      </c>
      <c r="AX1514" s="370">
        <f t="shared" si="3744"/>
        <v>0.24791311053598275</v>
      </c>
      <c r="AY1514" s="370">
        <f t="shared" ref="AY1514:BA1514" si="3745">AY344*100/AY$5</f>
        <v>0.22852070262804544</v>
      </c>
      <c r="AZ1514" s="370">
        <f t="shared" si="3745"/>
        <v>0.2567448190128741</v>
      </c>
      <c r="BA1514" s="370">
        <f t="shared" si="3745"/>
        <v>0.2656075958836927</v>
      </c>
      <c r="BB1514" s="667"/>
    </row>
    <row r="1515" spans="1:54" s="325" customFormat="1" ht="13.8">
      <c r="A1515" s="329"/>
      <c r="B1515" s="329" t="s">
        <v>516</v>
      </c>
      <c r="C1515" s="370">
        <f t="shared" ref="C1515:AF1515" si="3746">C345*100/C$5</f>
        <v>0.24365495384243388</v>
      </c>
      <c r="D1515" s="370">
        <f t="shared" si="3746"/>
        <v>0.1862226251449618</v>
      </c>
      <c r="E1515" s="370">
        <f t="shared" si="3746"/>
        <v>0.16984292326747352</v>
      </c>
      <c r="F1515" s="370">
        <f t="shared" si="3746"/>
        <v>0.18627663479941869</v>
      </c>
      <c r="G1515" s="370">
        <f t="shared" si="3746"/>
        <v>0.17726254713042847</v>
      </c>
      <c r="H1515" s="370">
        <f t="shared" si="3746"/>
        <v>0.18079690493090045</v>
      </c>
      <c r="I1515" s="370">
        <f t="shared" si="3746"/>
        <v>0.16525134172214689</v>
      </c>
      <c r="J1515" s="370">
        <f t="shared" si="3746"/>
        <v>0.19104314737567332</v>
      </c>
      <c r="K1515" s="370">
        <f t="shared" si="3746"/>
        <v>0.18362439238178493</v>
      </c>
      <c r="L1515" s="370">
        <f t="shared" si="3746"/>
        <v>0.19036103125469864</v>
      </c>
      <c r="M1515" s="370">
        <f t="shared" si="3746"/>
        <v>0.21000930916467689</v>
      </c>
      <c r="N1515" s="370">
        <f t="shared" si="3746"/>
        <v>0.17894429531185502</v>
      </c>
      <c r="O1515" s="370">
        <f t="shared" si="3746"/>
        <v>0.18376704266698432</v>
      </c>
      <c r="P1515" s="370">
        <f t="shared" si="3746"/>
        <v>0.12664750639813543</v>
      </c>
      <c r="Q1515" s="370">
        <f t="shared" si="3746"/>
        <v>0.18494579279678419</v>
      </c>
      <c r="R1515" s="370">
        <f t="shared" si="3746"/>
        <v>0.19008396063795813</v>
      </c>
      <c r="S1515" s="370">
        <f t="shared" si="3746"/>
        <v>0.19778592215568169</v>
      </c>
      <c r="T1515" s="370">
        <f t="shared" si="3746"/>
        <v>0.17078185353006989</v>
      </c>
      <c r="U1515" s="370">
        <f t="shared" si="3746"/>
        <v>0.15645820044683259</v>
      </c>
      <c r="V1515" s="370">
        <f t="shared" si="3746"/>
        <v>0.1834519221474592</v>
      </c>
      <c r="W1515" s="370">
        <f t="shared" si="3746"/>
        <v>0.17481481481481481</v>
      </c>
      <c r="X1515" s="370">
        <f t="shared" si="3746"/>
        <v>0.17202776434636688</v>
      </c>
      <c r="Y1515" s="370">
        <f t="shared" si="3746"/>
        <v>0.17716766809158363</v>
      </c>
      <c r="Z1515" s="370">
        <f t="shared" si="3746"/>
        <v>0.18352792796134693</v>
      </c>
      <c r="AA1515" s="370">
        <f t="shared" si="3746"/>
        <v>0.16113648474683148</v>
      </c>
      <c r="AB1515" s="370">
        <f t="shared" si="3746"/>
        <v>0.14518012092175078</v>
      </c>
      <c r="AC1515" s="370">
        <f t="shared" si="3746"/>
        <v>0.11235110298015735</v>
      </c>
      <c r="AD1515" s="370">
        <f t="shared" si="3746"/>
        <v>0.1611340500550214</v>
      </c>
      <c r="AE1515" s="370">
        <f t="shared" si="3746"/>
        <v>0.15295275691431212</v>
      </c>
      <c r="AF1515" s="370">
        <f t="shared" si="3746"/>
        <v>0.13499597430772031</v>
      </c>
      <c r="AG1515" s="370">
        <f t="shared" ref="AG1515:AH1515" si="3747">AG345*100/AG$5</f>
        <v>0.15860383975319858</v>
      </c>
      <c r="AH1515" s="370">
        <f t="shared" si="3747"/>
        <v>0.16056759357604852</v>
      </c>
      <c r="AI1515" s="370">
        <f t="shared" ref="AI1515:AJ1515" si="3748">AI345*100/AI$5</f>
        <v>0.15498260391291618</v>
      </c>
      <c r="AJ1515" s="370">
        <f t="shared" si="3748"/>
        <v>0.17942547106840825</v>
      </c>
      <c r="AK1515" s="370">
        <f t="shared" ref="AK1515:AL1515" si="3749">AK345*100/AK$5</f>
        <v>0.187798293954407</v>
      </c>
      <c r="AL1515" s="370">
        <f t="shared" si="3749"/>
        <v>0.17542050999393619</v>
      </c>
      <c r="AM1515" s="370">
        <f t="shared" ref="AM1515:AN1515" si="3750">AM345*100/AM$5</f>
        <v>0.19560348347773648</v>
      </c>
      <c r="AN1515" s="370">
        <f t="shared" si="3750"/>
        <v>0.15102186835859074</v>
      </c>
      <c r="AO1515" s="370">
        <f t="shared" ref="AO1515:AT1515" si="3751">AO345*100/AO$5</f>
        <v>0.14173624788188929</v>
      </c>
      <c r="AP1515" s="370">
        <f t="shared" si="3751"/>
        <v>0.17585694969584939</v>
      </c>
      <c r="AQ1515" s="370">
        <f t="shared" si="3751"/>
        <v>0.15975572725125678</v>
      </c>
      <c r="AR1515" s="370">
        <f t="shared" si="3751"/>
        <v>0.19305519233848453</v>
      </c>
      <c r="AS1515" s="370">
        <f t="shared" si="3751"/>
        <v>0.19038438536630595</v>
      </c>
      <c r="AT1515" s="370">
        <f t="shared" si="3751"/>
        <v>0.19665034646074819</v>
      </c>
      <c r="AU1515" s="370">
        <f t="shared" ref="AU1515:AV1515" si="3752">AU345*100/AU$5</f>
        <v>0.18666096435324486</v>
      </c>
      <c r="AV1515" s="370">
        <f t="shared" si="3752"/>
        <v>0.15397028921873326</v>
      </c>
      <c r="AW1515" s="370">
        <f t="shared" ref="AW1515:AX1515" si="3753">AW345*100/AW$5</f>
        <v>0.18225217151523507</v>
      </c>
      <c r="AX1515" s="370">
        <f t="shared" si="3753"/>
        <v>0.21171144402983291</v>
      </c>
      <c r="AY1515" s="370">
        <f t="shared" ref="AY1515:BA1515" si="3754">AY345*100/AY$5</f>
        <v>0.16868096531503027</v>
      </c>
      <c r="AZ1515" s="370">
        <f t="shared" si="3754"/>
        <v>0.15074385041004496</v>
      </c>
      <c r="BA1515" s="370">
        <f t="shared" si="3754"/>
        <v>0.10806137886319429</v>
      </c>
      <c r="BB1515" s="667"/>
    </row>
    <row r="1516" spans="1:54" s="325" customFormat="1" ht="13.8">
      <c r="A1516" s="327"/>
      <c r="B1516" s="327" t="s">
        <v>517</v>
      </c>
      <c r="C1516" s="370">
        <f t="shared" ref="C1516:AF1516" si="3755">C346*100/C$5</f>
        <v>0.22638364752718074</v>
      </c>
      <c r="D1516" s="370">
        <f t="shared" si="3755"/>
        <v>0.18790146989314802</v>
      </c>
      <c r="E1516" s="370">
        <f t="shared" si="3755"/>
        <v>0.17659337761780569</v>
      </c>
      <c r="F1516" s="370">
        <f t="shared" si="3755"/>
        <v>0.21686951277742542</v>
      </c>
      <c r="G1516" s="370">
        <f t="shared" si="3755"/>
        <v>0.19600933715861521</v>
      </c>
      <c r="H1516" s="370">
        <f t="shared" si="3755"/>
        <v>0.21076064047756471</v>
      </c>
      <c r="I1516" s="370">
        <f t="shared" si="3755"/>
        <v>0.19316816066516523</v>
      </c>
      <c r="J1516" s="370">
        <f t="shared" si="3755"/>
        <v>0.22262836418119702</v>
      </c>
      <c r="K1516" s="370">
        <f t="shared" si="3755"/>
        <v>0.20073128021906231</v>
      </c>
      <c r="L1516" s="370">
        <f t="shared" si="3755"/>
        <v>0.28025875735244649</v>
      </c>
      <c r="M1516" s="370">
        <f t="shared" si="3755"/>
        <v>0.24187660506507053</v>
      </c>
      <c r="N1516" s="370">
        <f t="shared" si="3755"/>
        <v>0.25701857563540337</v>
      </c>
      <c r="O1516" s="370">
        <f t="shared" si="3755"/>
        <v>0.25289672340657499</v>
      </c>
      <c r="P1516" s="370">
        <f t="shared" si="3755"/>
        <v>0.19866021858229826</v>
      </c>
      <c r="Q1516" s="370">
        <f t="shared" si="3755"/>
        <v>0.22484002856524388</v>
      </c>
      <c r="R1516" s="370">
        <f t="shared" si="3755"/>
        <v>0.23093743718614826</v>
      </c>
      <c r="S1516" s="370">
        <f t="shared" si="3755"/>
        <v>0.22555143030876706</v>
      </c>
      <c r="T1516" s="370">
        <f t="shared" si="3755"/>
        <v>0.20657910150948464</v>
      </c>
      <c r="U1516" s="370">
        <f t="shared" si="3755"/>
        <v>0.2696274057326819</v>
      </c>
      <c r="V1516" s="370">
        <f t="shared" si="3755"/>
        <v>0.24212291488923537</v>
      </c>
      <c r="W1516" s="370">
        <f t="shared" si="3755"/>
        <v>0.25666129898013956</v>
      </c>
      <c r="X1516" s="370">
        <f t="shared" si="3755"/>
        <v>0.2529333443082552</v>
      </c>
      <c r="Y1516" s="370">
        <f t="shared" si="3755"/>
        <v>0.2123512847877522</v>
      </c>
      <c r="Z1516" s="370">
        <f t="shared" si="3755"/>
        <v>0.25414769407684246</v>
      </c>
      <c r="AA1516" s="370">
        <f t="shared" si="3755"/>
        <v>0.31826242613254174</v>
      </c>
      <c r="AB1516" s="370">
        <f t="shared" si="3755"/>
        <v>0.22702268039849671</v>
      </c>
      <c r="AC1516" s="370">
        <f t="shared" si="3755"/>
        <v>0.21945864041285368</v>
      </c>
      <c r="AD1516" s="370">
        <f t="shared" si="3755"/>
        <v>0.27085599155590212</v>
      </c>
      <c r="AE1516" s="370">
        <f t="shared" si="3755"/>
        <v>0.23120307198516515</v>
      </c>
      <c r="AF1516" s="370">
        <f t="shared" si="3755"/>
        <v>0.267450269172052</v>
      </c>
      <c r="AG1516" s="370">
        <f t="shared" ref="AG1516:AH1516" si="3756">AG346*100/AG$5</f>
        <v>0.29655904449278575</v>
      </c>
      <c r="AH1516" s="370">
        <f t="shared" si="3756"/>
        <v>0.24264500602810829</v>
      </c>
      <c r="AI1516" s="370">
        <f t="shared" ref="AI1516:AJ1516" si="3757">AI346*100/AI$5</f>
        <v>0.29998287615832531</v>
      </c>
      <c r="AJ1516" s="370">
        <f t="shared" si="3757"/>
        <v>0.2482994924863558</v>
      </c>
      <c r="AK1516" s="370">
        <f t="shared" ref="AK1516:AL1516" si="3758">AK346*100/AK$5</f>
        <v>0.26480377825694035</v>
      </c>
      <c r="AL1516" s="370">
        <f t="shared" si="3758"/>
        <v>0.26702719464370811</v>
      </c>
      <c r="AM1516" s="370">
        <f t="shared" ref="AM1516:AN1516" si="3759">AM346*100/AM$5</f>
        <v>0.27534324257465215</v>
      </c>
      <c r="AN1516" s="370">
        <f t="shared" si="3759"/>
        <v>0.20517411212373174</v>
      </c>
      <c r="AO1516" s="370">
        <f t="shared" ref="AO1516:AT1516" si="3760">AO346*100/AO$5</f>
        <v>0.21383839388150708</v>
      </c>
      <c r="AP1516" s="370">
        <f t="shared" si="3760"/>
        <v>0.23856589964685693</v>
      </c>
      <c r="AQ1516" s="370">
        <f t="shared" si="3760"/>
        <v>0.21758493876311613</v>
      </c>
      <c r="AR1516" s="370">
        <f t="shared" si="3760"/>
        <v>0.27030644821849781</v>
      </c>
      <c r="AS1516" s="370">
        <f t="shared" si="3760"/>
        <v>0.29785601703126341</v>
      </c>
      <c r="AT1516" s="370">
        <f t="shared" si="3760"/>
        <v>0.26791169248221414</v>
      </c>
      <c r="AU1516" s="370">
        <f t="shared" ref="AU1516:AV1516" si="3761">AU346*100/AU$5</f>
        <v>0.23889101228972018</v>
      </c>
      <c r="AV1516" s="370">
        <f t="shared" si="3761"/>
        <v>0.25610071249604155</v>
      </c>
      <c r="AW1516" s="370">
        <f t="shared" ref="AW1516:AX1516" si="3762">AW346*100/AW$5</f>
        <v>0.24224061131203004</v>
      </c>
      <c r="AX1516" s="370">
        <f t="shared" si="3762"/>
        <v>0.28998900972048902</v>
      </c>
      <c r="AY1516" s="370">
        <f t="shared" ref="AY1516:BA1516" si="3763">AY346*100/AY$5</f>
        <v>0.24245559114463641</v>
      </c>
      <c r="AZ1516" s="370">
        <f t="shared" si="3763"/>
        <v>0.19530081996598425</v>
      </c>
      <c r="BA1516" s="370">
        <f t="shared" si="3763"/>
        <v>0.15219510066333061</v>
      </c>
      <c r="BB1516" s="667"/>
    </row>
    <row r="1517" spans="1:54" s="325" customFormat="1" ht="13.8">
      <c r="A1517" s="329"/>
      <c r="B1517" s="329" t="s">
        <v>518</v>
      </c>
      <c r="C1517" s="370">
        <f t="shared" ref="C1517:AF1517" si="3764">C347*100/C$5</f>
        <v>2.5906959472879731E-4</v>
      </c>
      <c r="D1517" s="370">
        <f t="shared" si="3764"/>
        <v>8.609460247108728E-5</v>
      </c>
      <c r="E1517" s="370">
        <f t="shared" si="3764"/>
        <v>1.1188598370716305E-4</v>
      </c>
      <c r="F1517" s="370">
        <f t="shared" si="3764"/>
        <v>1.1997207050198714E-4</v>
      </c>
      <c r="G1517" s="370">
        <f t="shared" si="3764"/>
        <v>3.327832549382262E-4</v>
      </c>
      <c r="H1517" s="370">
        <f t="shared" si="3764"/>
        <v>1.8115922337765575E-4</v>
      </c>
      <c r="I1517" s="370">
        <f t="shared" si="3764"/>
        <v>3.6878228458412603E-5</v>
      </c>
      <c r="J1517" s="370">
        <f t="shared" si="3764"/>
        <v>2.1883522036159604E-4</v>
      </c>
      <c r="K1517" s="370">
        <f t="shared" si="3764"/>
        <v>1.5694392511263669E-4</v>
      </c>
      <c r="L1517" s="370">
        <f t="shared" si="3764"/>
        <v>1.8060818904620365E-4</v>
      </c>
      <c r="M1517" s="370">
        <f t="shared" si="3764"/>
        <v>1.7018582590330381E-4</v>
      </c>
      <c r="N1517" s="370">
        <f t="shared" si="3764"/>
        <v>1.3330838985238763E-4</v>
      </c>
      <c r="O1517" s="370">
        <f t="shared" si="3764"/>
        <v>1.6151794565324925E-4</v>
      </c>
      <c r="P1517" s="370">
        <f t="shared" si="3764"/>
        <v>8.6242769082829721E-5</v>
      </c>
      <c r="Q1517" s="370">
        <f t="shared" si="3764"/>
        <v>2.0230342681774687E-4</v>
      </c>
      <c r="R1517" s="370">
        <f t="shared" si="3764"/>
        <v>2.6104457858268452E-4</v>
      </c>
      <c r="S1517" s="370">
        <f t="shared" si="3764"/>
        <v>1.5403888018355273E-4</v>
      </c>
      <c r="T1517" s="370">
        <f t="shared" si="3764"/>
        <v>8.1635685243819261E-5</v>
      </c>
      <c r="U1517" s="370">
        <f t="shared" si="3764"/>
        <v>8.3488900985502986E-5</v>
      </c>
      <c r="V1517" s="370">
        <f t="shared" si="3764"/>
        <v>4.2027931763449988E-5</v>
      </c>
      <c r="W1517" s="370">
        <f t="shared" si="3764"/>
        <v>4.2941492216854536E-5</v>
      </c>
      <c r="X1517" s="370">
        <f t="shared" si="3764"/>
        <v>8.2725541883321409E-5</v>
      </c>
      <c r="Y1517" s="370">
        <f t="shared" si="3764"/>
        <v>3.9049519085647701E-5</v>
      </c>
      <c r="Z1517" s="370">
        <f t="shared" si="3764"/>
        <v>9.2737709934990857E-5</v>
      </c>
      <c r="AA1517" s="370">
        <f t="shared" si="3764"/>
        <v>3.9708350110111254E-4</v>
      </c>
      <c r="AB1517" s="370">
        <f t="shared" si="3764"/>
        <v>7.9066809771984777E-3</v>
      </c>
      <c r="AC1517" s="370">
        <f t="shared" si="3764"/>
        <v>1.1566688707634593E-4</v>
      </c>
      <c r="AD1517" s="370">
        <f t="shared" si="3764"/>
        <v>1.203091463825446E-4</v>
      </c>
      <c r="AE1517" s="370">
        <f t="shared" si="3764"/>
        <v>0</v>
      </c>
      <c r="AF1517" s="370">
        <f t="shared" si="3764"/>
        <v>1.2298448919622257E-4</v>
      </c>
      <c r="AG1517" s="370">
        <f t="shared" ref="AG1517:AH1517" si="3765">AG347*100/AG$5</f>
        <v>4.0925222549499987E-4</v>
      </c>
      <c r="AH1517" s="370">
        <f t="shared" si="3765"/>
        <v>7.7983289740674367E-5</v>
      </c>
      <c r="AI1517" s="370">
        <f t="shared" ref="AI1517:AJ1517" si="3766">AI347*100/AI$5</f>
        <v>3.5510270753977746E-4</v>
      </c>
      <c r="AJ1517" s="370">
        <f t="shared" si="3766"/>
        <v>3.2419779956146844E-4</v>
      </c>
      <c r="AK1517" s="370">
        <f t="shared" ref="AK1517:AL1517" si="3767">AK347*100/AK$5</f>
        <v>7.7940773585560074E-5</v>
      </c>
      <c r="AL1517" s="370">
        <f t="shared" si="3767"/>
        <v>8.1175617766745113E-4</v>
      </c>
      <c r="AM1517" s="370">
        <f t="shared" ref="AM1517:AN1517" si="3768">AM347*100/AM$5</f>
        <v>4.8214738058600194E-4</v>
      </c>
      <c r="AN1517" s="370">
        <f t="shared" si="3768"/>
        <v>8.1677592405944162E-5</v>
      </c>
      <c r="AO1517" s="370">
        <f t="shared" ref="AO1517:AT1517" si="3769">AO347*100/AO$5</f>
        <v>5.6412436967916125E-4</v>
      </c>
      <c r="AP1517" s="370">
        <f t="shared" si="3769"/>
        <v>2.0914602540636202E-4</v>
      </c>
      <c r="AQ1517" s="370">
        <f t="shared" si="3769"/>
        <v>1.0121798981072236E-4</v>
      </c>
      <c r="AR1517" s="370">
        <f t="shared" si="3769"/>
        <v>1.4589472309728662E-4</v>
      </c>
      <c r="AS1517" s="370">
        <f t="shared" si="3769"/>
        <v>2.1232459334532259E-4</v>
      </c>
      <c r="AT1517" s="370">
        <f t="shared" si="3769"/>
        <v>1.3464590651198095E-4</v>
      </c>
      <c r="AU1517" s="370">
        <f t="shared" ref="AU1517:AV1517" si="3770">AU347*100/AU$5</f>
        <v>3.3675079262717814E-5</v>
      </c>
      <c r="AV1517" s="370">
        <f t="shared" si="3770"/>
        <v>4.6479258166250728E-4</v>
      </c>
      <c r="AW1517" s="370">
        <f t="shared" ref="AW1517:AX1517" si="3771">AW347*100/AW$5</f>
        <v>2.6514227534495008E-4</v>
      </c>
      <c r="AX1517" s="370">
        <f t="shared" si="3771"/>
        <v>1.366100622873579E-4</v>
      </c>
      <c r="AY1517" s="370">
        <f t="shared" ref="AY1517:BA1517" si="3772">AY347*100/AY$5</f>
        <v>1.1469044046576936E-4</v>
      </c>
      <c r="AZ1517" s="370">
        <f t="shared" si="3772"/>
        <v>6.1970750425506665E-5</v>
      </c>
      <c r="BA1517" s="370">
        <f t="shared" si="3772"/>
        <v>2.5976292995960165E-4</v>
      </c>
      <c r="BB1517" s="667"/>
    </row>
    <row r="1518" spans="1:54" s="325" customFormat="1" ht="13.8">
      <c r="A1518" s="327"/>
      <c r="B1518" s="327" t="s">
        <v>519</v>
      </c>
      <c r="C1518" s="370">
        <f t="shared" ref="C1518:AF1518" si="3773">C348*100/C$5</f>
        <v>6.3860655100648533E-2</v>
      </c>
      <c r="D1518" s="370">
        <f t="shared" si="3773"/>
        <v>7.0640621327527117E-2</v>
      </c>
      <c r="E1518" s="370">
        <f t="shared" si="3773"/>
        <v>4.9714672093882785E-2</v>
      </c>
      <c r="F1518" s="370">
        <f t="shared" si="3773"/>
        <v>4.562937748092244E-2</v>
      </c>
      <c r="G1518" s="370">
        <f t="shared" si="3773"/>
        <v>5.6314321918990939E-2</v>
      </c>
      <c r="H1518" s="370">
        <f t="shared" si="3773"/>
        <v>4.6521688563381999E-2</v>
      </c>
      <c r="I1518" s="370">
        <f t="shared" si="3773"/>
        <v>5.2403962639404313E-2</v>
      </c>
      <c r="J1518" s="370">
        <f t="shared" si="3773"/>
        <v>5.8757256667088531E-2</v>
      </c>
      <c r="K1518" s="370">
        <f t="shared" si="3773"/>
        <v>4.6063042020558866E-2</v>
      </c>
      <c r="L1518" s="370">
        <f t="shared" si="3773"/>
        <v>5.7614012305738961E-2</v>
      </c>
      <c r="M1518" s="370">
        <f t="shared" si="3773"/>
        <v>4.7184020231690979E-2</v>
      </c>
      <c r="N1518" s="370">
        <f t="shared" si="3773"/>
        <v>5.1234857833267644E-2</v>
      </c>
      <c r="O1518" s="370">
        <f t="shared" si="3773"/>
        <v>5.4835342549278118E-2</v>
      </c>
      <c r="P1518" s="370">
        <f t="shared" si="3773"/>
        <v>6.5242654811160677E-2</v>
      </c>
      <c r="Q1518" s="370">
        <f t="shared" si="3773"/>
        <v>6.9106850600942321E-2</v>
      </c>
      <c r="R1518" s="370">
        <f t="shared" si="3773"/>
        <v>7.3092482003151674E-2</v>
      </c>
      <c r="S1518" s="370">
        <f t="shared" si="3773"/>
        <v>6.099939655268688E-2</v>
      </c>
      <c r="T1518" s="370">
        <f t="shared" si="3773"/>
        <v>4.6532340588976977E-2</v>
      </c>
      <c r="U1518" s="370">
        <f t="shared" si="3773"/>
        <v>4.4750050928229604E-2</v>
      </c>
      <c r="V1518" s="370">
        <f t="shared" si="3773"/>
        <v>5.0559601911430337E-2</v>
      </c>
      <c r="W1518" s="370">
        <f t="shared" si="3773"/>
        <v>4.7278582930756846E-2</v>
      </c>
      <c r="X1518" s="370">
        <f t="shared" si="3773"/>
        <v>4.8270353688918043E-2</v>
      </c>
      <c r="Y1518" s="370">
        <f t="shared" si="3773"/>
        <v>5.8222832956700728E-2</v>
      </c>
      <c r="Z1518" s="370">
        <f t="shared" si="3773"/>
        <v>5.1979486418562378E-2</v>
      </c>
      <c r="AA1518" s="370">
        <f t="shared" si="3773"/>
        <v>5.9483108464946664E-2</v>
      </c>
      <c r="AB1518" s="370">
        <f t="shared" si="3773"/>
        <v>5.6818755320186931E-2</v>
      </c>
      <c r="AC1518" s="370">
        <f t="shared" si="3773"/>
        <v>5.7987666054274759E-2</v>
      </c>
      <c r="AD1518" s="370">
        <f t="shared" si="3773"/>
        <v>6.6250236607987886E-2</v>
      </c>
      <c r="AE1518" s="370">
        <f t="shared" si="3773"/>
        <v>6.0905157070260896E-2</v>
      </c>
      <c r="AF1518" s="370">
        <f t="shared" si="3773"/>
        <v>4.9275785337953175E-2</v>
      </c>
      <c r="AG1518" s="370">
        <f t="shared" ref="AG1518:AH1518" si="3774">AG348*100/AG$5</f>
        <v>5.5323459937369528E-2</v>
      </c>
      <c r="AH1518" s="370">
        <f t="shared" si="3774"/>
        <v>4.7842748255903726E-2</v>
      </c>
      <c r="AI1518" s="370">
        <f t="shared" ref="AI1518:AJ1518" si="3775">AI348*100/AI$5</f>
        <v>4.5729337559844672E-2</v>
      </c>
      <c r="AJ1518" s="370">
        <f t="shared" si="3775"/>
        <v>5.4141032526765227E-2</v>
      </c>
      <c r="AK1518" s="370">
        <f t="shared" ref="AK1518:AL1518" si="3776">AK348*100/AK$5</f>
        <v>4.8440190783425582E-2</v>
      </c>
      <c r="AL1518" s="370">
        <f t="shared" si="3776"/>
        <v>6.1287591413892561E-2</v>
      </c>
      <c r="AM1518" s="370">
        <f t="shared" ref="AM1518:AN1518" si="3777">AM348*100/AM$5</f>
        <v>6.6981397641409188E-2</v>
      </c>
      <c r="AN1518" s="370">
        <f t="shared" si="3777"/>
        <v>6.4157748834869147E-2</v>
      </c>
      <c r="AO1518" s="370">
        <f t="shared" ref="AO1518:AT1518" si="3778">AO348*100/AO$5</f>
        <v>6.7201315538030076E-2</v>
      </c>
      <c r="AP1518" s="370">
        <f t="shared" si="3778"/>
        <v>5.7410583974046372E-2</v>
      </c>
      <c r="AQ1518" s="370">
        <f t="shared" si="3778"/>
        <v>5.300448733088161E-2</v>
      </c>
      <c r="AR1518" s="370">
        <f t="shared" si="3778"/>
        <v>5.9488573342918613E-2</v>
      </c>
      <c r="AS1518" s="370">
        <f t="shared" si="3778"/>
        <v>5.7186090474340222E-2</v>
      </c>
      <c r="AT1518" s="370">
        <f t="shared" si="3778"/>
        <v>5.2242611726648618E-2</v>
      </c>
      <c r="AU1518" s="370">
        <f t="shared" ref="AU1518:AV1518" si="3779">AU348*100/AU$5</f>
        <v>6.2063171081188931E-2</v>
      </c>
      <c r="AV1518" s="370">
        <f t="shared" si="3779"/>
        <v>5.2273672350976658E-2</v>
      </c>
      <c r="AW1518" s="370">
        <f t="shared" ref="AW1518:AX1518" si="3780">AW348*100/AW$5</f>
        <v>6.0087868150049316E-2</v>
      </c>
      <c r="AX1518" s="370">
        <f t="shared" si="3780"/>
        <v>5.9186309485997804E-2</v>
      </c>
      <c r="AY1518" s="370">
        <f t="shared" ref="AY1518:BA1518" si="3781">AY348*100/AY$5</f>
        <v>6.3079742256173146E-2</v>
      </c>
      <c r="AZ1518" s="370">
        <f t="shared" si="3781"/>
        <v>6.4232682816037653E-2</v>
      </c>
      <c r="BA1518" s="370">
        <f t="shared" si="3781"/>
        <v>5.5745124769330516E-2</v>
      </c>
      <c r="BB1518" s="667"/>
    </row>
    <row r="1519" spans="1:54" s="325" customFormat="1" ht="27.6">
      <c r="A1519" s="329"/>
      <c r="B1519" s="329" t="s">
        <v>520</v>
      </c>
      <c r="C1519" s="370">
        <f t="shared" ref="C1519:AF1519" si="3782">C349*100/C$5</f>
        <v>2.5914299778063712</v>
      </c>
      <c r="D1519" s="370">
        <f t="shared" si="3782"/>
        <v>1.701487628636098</v>
      </c>
      <c r="E1519" s="370">
        <f t="shared" si="3782"/>
        <v>1.9644568066024666</v>
      </c>
      <c r="F1519" s="370">
        <f t="shared" si="3782"/>
        <v>1.8044999124203887</v>
      </c>
      <c r="G1519" s="370">
        <f t="shared" si="3782"/>
        <v>1.792666418435009</v>
      </c>
      <c r="H1519" s="370">
        <f t="shared" si="3782"/>
        <v>1.4741288324686603</v>
      </c>
      <c r="I1519" s="370">
        <f t="shared" si="3782"/>
        <v>1.3949558696679152</v>
      </c>
      <c r="J1519" s="370">
        <f t="shared" si="3782"/>
        <v>1.6153686516358481</v>
      </c>
      <c r="K1519" s="370">
        <f t="shared" si="3782"/>
        <v>2.3670675145300648</v>
      </c>
      <c r="L1519" s="370">
        <f t="shared" si="3782"/>
        <v>2.748946941377743</v>
      </c>
      <c r="M1519" s="370">
        <f t="shared" si="3782"/>
        <v>1.6083836941556484</v>
      </c>
      <c r="N1519" s="370">
        <f t="shared" si="3782"/>
        <v>1.775045647014492</v>
      </c>
      <c r="O1519" s="370">
        <f t="shared" si="3782"/>
        <v>2.8678722635326803</v>
      </c>
      <c r="P1519" s="370">
        <f t="shared" si="3782"/>
        <v>1.4510777112031514</v>
      </c>
      <c r="Q1519" s="370">
        <f t="shared" si="3782"/>
        <v>1.6587667178494339</v>
      </c>
      <c r="R1519" s="370">
        <f t="shared" si="3782"/>
        <v>1.7640957546320184</v>
      </c>
      <c r="S1519" s="370">
        <f t="shared" si="3782"/>
        <v>1.419968907252035</v>
      </c>
      <c r="T1519" s="370">
        <f t="shared" si="3782"/>
        <v>1.3161713353434761</v>
      </c>
      <c r="U1519" s="370">
        <f t="shared" si="3782"/>
        <v>2.0303665830664475</v>
      </c>
      <c r="V1519" s="370">
        <f t="shared" si="3782"/>
        <v>1.4512244837919281</v>
      </c>
      <c r="W1519" s="370">
        <f t="shared" si="3782"/>
        <v>2.5566505636070853</v>
      </c>
      <c r="X1519" s="370">
        <f t="shared" si="3782"/>
        <v>2.8752502964676605</v>
      </c>
      <c r="Y1519" s="370">
        <f t="shared" si="3782"/>
        <v>2.0715769874936107</v>
      </c>
      <c r="Z1519" s="370">
        <f t="shared" si="3782"/>
        <v>1.3900919030705456</v>
      </c>
      <c r="AA1519" s="370">
        <f t="shared" si="3782"/>
        <v>2.3636792486544826</v>
      </c>
      <c r="AB1519" s="370">
        <f t="shared" si="3782"/>
        <v>1.563377935986165</v>
      </c>
      <c r="AC1519" s="370">
        <f t="shared" si="3782"/>
        <v>1.6350671157112262</v>
      </c>
      <c r="AD1519" s="370">
        <f t="shared" si="3782"/>
        <v>1.8468657061184421</v>
      </c>
      <c r="AE1519" s="370">
        <f t="shared" si="3782"/>
        <v>1.5451382113436545</v>
      </c>
      <c r="AF1519" s="370">
        <f t="shared" si="3782"/>
        <v>1.6006431268888368</v>
      </c>
      <c r="AG1519" s="370">
        <f t="shared" ref="AG1519:AH1519" si="3783">AG349*100/AG$5</f>
        <v>1.8840856319356625</v>
      </c>
      <c r="AH1519" s="370">
        <f t="shared" si="3783"/>
        <v>1.2476936442059194</v>
      </c>
      <c r="AI1519" s="370">
        <f t="shared" ref="AI1519:AJ1519" si="3784">AI349*100/AI$5</f>
        <v>2.2077129886311897</v>
      </c>
      <c r="AJ1519" s="370">
        <f t="shared" si="3784"/>
        <v>2.5832440888835095</v>
      </c>
      <c r="AK1519" s="370">
        <f t="shared" ref="AK1519:AL1519" si="3785">AK349*100/AK$5</f>
        <v>2.2923160919249073</v>
      </c>
      <c r="AL1519" s="370">
        <f t="shared" si="3785"/>
        <v>1.498948369871832</v>
      </c>
      <c r="AM1519" s="370">
        <f t="shared" ref="AM1519:AN1519" si="3786">AM349*100/AM$5</f>
        <v>1.8203659795324729</v>
      </c>
      <c r="AN1519" s="370">
        <f t="shared" si="3786"/>
        <v>1.4921679356641939</v>
      </c>
      <c r="AO1519" s="370">
        <f t="shared" ref="AO1519:AT1519" si="3787">AO349*100/AO$5</f>
        <v>1.8468374130102589</v>
      </c>
      <c r="AP1519" s="370">
        <f t="shared" si="3787"/>
        <v>1.8681271566005262</v>
      </c>
      <c r="AQ1519" s="370">
        <f t="shared" si="3787"/>
        <v>1.5188771550996998</v>
      </c>
      <c r="AR1519" s="370">
        <f t="shared" si="3787"/>
        <v>1.5899606923142295</v>
      </c>
      <c r="AS1519" s="370">
        <f t="shared" si="3787"/>
        <v>1.7926565416145588</v>
      </c>
      <c r="AT1519" s="370">
        <f t="shared" si="3787"/>
        <v>1.5282983618642398</v>
      </c>
      <c r="AU1519" s="370">
        <f t="shared" ref="AU1519:AV1519" si="3788">AU349*100/AU$5</f>
        <v>2.2882216359016754</v>
      </c>
      <c r="AV1519" s="370">
        <f t="shared" si="3788"/>
        <v>2.0136673807946468</v>
      </c>
      <c r="AW1519" s="370">
        <f t="shared" ref="AW1519:AX1519" si="3789">AW349*100/AW$5</f>
        <v>2.2888406919152819</v>
      </c>
      <c r="AX1519" s="370">
        <f t="shared" si="3789"/>
        <v>2.0963155583150788</v>
      </c>
      <c r="AY1519" s="370">
        <f t="shared" ref="AY1519:BA1519" si="3790">AY349*100/AY$5</f>
        <v>1.5817818822937744</v>
      </c>
      <c r="AZ1519" s="370">
        <f t="shared" si="3790"/>
        <v>1.491295123614605</v>
      </c>
      <c r="BA1519" s="370">
        <f t="shared" si="3790"/>
        <v>1.5701630064338084</v>
      </c>
      <c r="BB1519" s="667"/>
    </row>
    <row r="1520" spans="1:54" s="325" customFormat="1" ht="13.8">
      <c r="A1520" s="327"/>
      <c r="B1520" s="327" t="s">
        <v>521</v>
      </c>
      <c r="C1520" s="370">
        <f t="shared" ref="C1520:AF1520" si="3791">C350*100/C$5</f>
        <v>3.7953695627768805E-2</v>
      </c>
      <c r="D1520" s="370">
        <f t="shared" si="3791"/>
        <v>3.607363843538558E-2</v>
      </c>
      <c r="E1520" s="370">
        <f t="shared" si="3791"/>
        <v>2.9127651091764784E-2</v>
      </c>
      <c r="F1520" s="370">
        <f t="shared" si="3791"/>
        <v>3.1912570753528581E-2</v>
      </c>
      <c r="G1520" s="370">
        <f t="shared" si="3791"/>
        <v>4.3964365569061213E-2</v>
      </c>
      <c r="H1520" s="370">
        <f t="shared" si="3791"/>
        <v>3.3659383703568434E-2</v>
      </c>
      <c r="I1520" s="370">
        <f t="shared" si="3791"/>
        <v>2.2827623415757402E-2</v>
      </c>
      <c r="J1520" s="370">
        <f t="shared" si="3791"/>
        <v>2.6515534200480053E-2</v>
      </c>
      <c r="K1520" s="370">
        <f t="shared" si="3791"/>
        <v>2.8092962595161967E-2</v>
      </c>
      <c r="L1520" s="370">
        <f t="shared" si="3791"/>
        <v>2.5917275128130222E-2</v>
      </c>
      <c r="M1520" s="370">
        <f t="shared" si="3791"/>
        <v>2.5570420341971396E-2</v>
      </c>
      <c r="N1520" s="370">
        <f t="shared" si="3791"/>
        <v>2.3684457263774203E-2</v>
      </c>
      <c r="O1520" s="370">
        <f t="shared" si="3791"/>
        <v>2.9557784054544612E-2</v>
      </c>
      <c r="P1520" s="370">
        <f t="shared" si="3791"/>
        <v>2.9106934565455031E-2</v>
      </c>
      <c r="Q1520" s="370">
        <f t="shared" si="3791"/>
        <v>3.5848167232104745E-2</v>
      </c>
      <c r="R1520" s="370">
        <f t="shared" si="3791"/>
        <v>3.9156686787402681E-2</v>
      </c>
      <c r="S1520" s="370">
        <f t="shared" si="3791"/>
        <v>3.808611312538341E-2</v>
      </c>
      <c r="T1520" s="370">
        <f t="shared" si="3791"/>
        <v>4.0164757139959074E-2</v>
      </c>
      <c r="U1520" s="370">
        <f t="shared" si="3791"/>
        <v>3.0389959958723088E-2</v>
      </c>
      <c r="V1520" s="370">
        <f t="shared" si="3791"/>
        <v>3.5849825794222835E-2</v>
      </c>
      <c r="W1520" s="370">
        <f t="shared" si="3791"/>
        <v>2.602254428341385E-2</v>
      </c>
      <c r="X1520" s="370">
        <f t="shared" si="3791"/>
        <v>3.2469775189203652E-2</v>
      </c>
      <c r="Y1520" s="370">
        <f t="shared" si="3791"/>
        <v>3.0302426810462618E-2</v>
      </c>
      <c r="Z1520" s="370">
        <f t="shared" si="3791"/>
        <v>2.74039932857898E-2</v>
      </c>
      <c r="AA1520" s="370">
        <f t="shared" si="3791"/>
        <v>4.0065725261102254E-2</v>
      </c>
      <c r="AB1520" s="370">
        <f t="shared" si="3791"/>
        <v>3.3687507780510537E-2</v>
      </c>
      <c r="AC1520" s="370">
        <f t="shared" si="3791"/>
        <v>4.0329187960619281E-2</v>
      </c>
      <c r="AD1520" s="370">
        <f t="shared" si="3791"/>
        <v>3.9822327452622264E-2</v>
      </c>
      <c r="AE1520" s="370">
        <f t="shared" si="3791"/>
        <v>3.8829501433143676E-2</v>
      </c>
      <c r="AF1520" s="370">
        <f t="shared" si="3791"/>
        <v>3.9969958988772335E-2</v>
      </c>
      <c r="AG1520" s="370">
        <f t="shared" ref="AG1520:AH1520" si="3792">AG350*100/AG$5</f>
        <v>3.8469709196529984E-2</v>
      </c>
      <c r="AH1520" s="370">
        <f t="shared" si="3792"/>
        <v>2.8814825559179177E-2</v>
      </c>
      <c r="AI1520" s="370">
        <f t="shared" ref="AI1520:AJ1520" si="3793">AI350*100/AI$5</f>
        <v>2.8053113895642419E-2</v>
      </c>
      <c r="AJ1520" s="370">
        <f t="shared" si="3793"/>
        <v>3.0906856891526658E-2</v>
      </c>
      <c r="AK1520" s="370">
        <f t="shared" ref="AK1520:AL1520" si="3794">AK350*100/AK$5</f>
        <v>3.452776269840311E-2</v>
      </c>
      <c r="AL1520" s="370">
        <f t="shared" si="3794"/>
        <v>3.1374376266846984E-2</v>
      </c>
      <c r="AM1520" s="370">
        <f t="shared" ref="AM1520:AN1520" si="3795">AM350*100/AM$5</f>
        <v>3.9165202607601389E-2</v>
      </c>
      <c r="AN1520" s="370">
        <f t="shared" si="3795"/>
        <v>3.6060657047224352E-2</v>
      </c>
      <c r="AO1520" s="370">
        <f t="shared" ref="AO1520:AT1520" si="3796">AO350*100/AO$5</f>
        <v>4.1886234448677728E-2</v>
      </c>
      <c r="AP1520" s="370">
        <f t="shared" si="3796"/>
        <v>3.5589681989982608E-2</v>
      </c>
      <c r="AQ1520" s="370">
        <f t="shared" si="3796"/>
        <v>3.1377576841323938E-2</v>
      </c>
      <c r="AR1520" s="370">
        <f t="shared" si="3796"/>
        <v>3.0309628723461296E-2</v>
      </c>
      <c r="AS1520" s="370">
        <f t="shared" si="3796"/>
        <v>3.3901160070803175E-2</v>
      </c>
      <c r="AT1520" s="370">
        <f t="shared" si="3796"/>
        <v>2.4808508274832494E-2</v>
      </c>
      <c r="AU1520" s="370">
        <f t="shared" ref="AU1520:AV1520" si="3797">AU350*100/AU$5</f>
        <v>2.8253391501420248E-2</v>
      </c>
      <c r="AV1520" s="370">
        <f t="shared" si="3797"/>
        <v>3.3650982912365526E-2</v>
      </c>
      <c r="AW1520" s="370">
        <f t="shared" ref="AW1520:AX1520" si="3798">AW350*100/AW$5</f>
        <v>3.1982786963484604E-2</v>
      </c>
      <c r="AX1520" s="370">
        <f t="shared" si="3798"/>
        <v>2.9883451125359544E-2</v>
      </c>
      <c r="AY1520" s="370">
        <f t="shared" ref="AY1520:BA1520" si="3799">AY350*100/AY$5</f>
        <v>2.3826939006763585E-2</v>
      </c>
      <c r="AZ1520" s="370">
        <f t="shared" si="3799"/>
        <v>4.2047154163706274E-2</v>
      </c>
      <c r="BA1520" s="370">
        <f t="shared" si="3799"/>
        <v>3.6626573124303834E-2</v>
      </c>
      <c r="BB1520" s="667"/>
    </row>
    <row r="1521" spans="1:54" s="325" customFormat="1" ht="13.8">
      <c r="A1521" s="329"/>
      <c r="B1521" s="329" t="s">
        <v>522</v>
      </c>
      <c r="C1521" s="370">
        <f t="shared" ref="C1521:AF1521" si="3800">C351*100/C$5</f>
        <v>0.1491809082979991</v>
      </c>
      <c r="D1521" s="370">
        <f t="shared" si="3800"/>
        <v>0.12561202500531635</v>
      </c>
      <c r="E1521" s="370">
        <f t="shared" si="3800"/>
        <v>0.13075741962577123</v>
      </c>
      <c r="F1521" s="370">
        <f t="shared" si="3800"/>
        <v>0.10361587822354956</v>
      </c>
      <c r="G1521" s="370">
        <f t="shared" si="3800"/>
        <v>0.12017173094991501</v>
      </c>
      <c r="H1521" s="370">
        <f t="shared" si="3800"/>
        <v>0.10311582994656165</v>
      </c>
      <c r="I1521" s="370">
        <f t="shared" si="3800"/>
        <v>0.10019814672150705</v>
      </c>
      <c r="J1521" s="370">
        <f t="shared" si="3800"/>
        <v>0.12834685674207608</v>
      </c>
      <c r="K1521" s="370">
        <f t="shared" si="3800"/>
        <v>0.10048334805336563</v>
      </c>
      <c r="L1521" s="370">
        <f t="shared" si="3800"/>
        <v>0.13270186690169813</v>
      </c>
      <c r="M1521" s="370">
        <f t="shared" si="3800"/>
        <v>0.12776700879690533</v>
      </c>
      <c r="N1521" s="370">
        <f t="shared" si="3800"/>
        <v>0.12046634829660761</v>
      </c>
      <c r="O1521" s="370">
        <f t="shared" si="3800"/>
        <v>0.13393875643295694</v>
      </c>
      <c r="P1521" s="370">
        <f t="shared" si="3800"/>
        <v>9.2409127072252045E-2</v>
      </c>
      <c r="Q1521" s="370">
        <f t="shared" si="3800"/>
        <v>0.12842221534390572</v>
      </c>
      <c r="R1521" s="370">
        <f t="shared" si="3800"/>
        <v>0.1243442342648854</v>
      </c>
      <c r="S1521" s="370">
        <f t="shared" si="3800"/>
        <v>0.12596529427010023</v>
      </c>
      <c r="T1521" s="370">
        <f t="shared" si="3800"/>
        <v>0.12200453159688789</v>
      </c>
      <c r="U1521" s="370">
        <f t="shared" si="3800"/>
        <v>0.13274735256694975</v>
      </c>
      <c r="V1521" s="370">
        <f t="shared" si="3800"/>
        <v>0.13579224752770691</v>
      </c>
      <c r="W1521" s="370">
        <f t="shared" si="3800"/>
        <v>0.11302200751476114</v>
      </c>
      <c r="X1521" s="370">
        <f t="shared" si="3800"/>
        <v>0.12723188341654831</v>
      </c>
      <c r="Y1521" s="370">
        <f t="shared" si="3800"/>
        <v>0.12886341298263743</v>
      </c>
      <c r="Z1521" s="370">
        <f t="shared" si="3800"/>
        <v>0.13984846658196623</v>
      </c>
      <c r="AA1521" s="370">
        <f t="shared" si="3800"/>
        <v>0.13151405556468845</v>
      </c>
      <c r="AB1521" s="370">
        <f t="shared" si="3800"/>
        <v>0.11325899931699734</v>
      </c>
      <c r="AC1521" s="370">
        <f t="shared" si="3800"/>
        <v>0.10556531227167838</v>
      </c>
      <c r="AD1521" s="370">
        <f t="shared" si="3800"/>
        <v>0.14649643724514513</v>
      </c>
      <c r="AE1521" s="370">
        <f t="shared" si="3800"/>
        <v>0.14246682048668147</v>
      </c>
      <c r="AF1521" s="370">
        <f t="shared" si="3800"/>
        <v>0.12864177569924881</v>
      </c>
      <c r="AG1521" s="370">
        <f t="shared" ref="AG1521:AH1521" si="3801">AG351*100/AG$5</f>
        <v>0.12798433233661813</v>
      </c>
      <c r="AH1521" s="370">
        <f t="shared" si="3801"/>
        <v>0.11736485105971492</v>
      </c>
      <c r="AI1521" s="370">
        <f t="shared" ref="AI1521:AJ1521" si="3802">AI351*100/AI$5</f>
        <v>0.12022199443041132</v>
      </c>
      <c r="AJ1521" s="370">
        <f t="shared" si="3802"/>
        <v>0.11047940569500263</v>
      </c>
      <c r="AK1521" s="370">
        <f t="shared" ref="AK1521:AL1521" si="3803">AK351*100/AK$5</f>
        <v>0.14808746981256413</v>
      </c>
      <c r="AL1521" s="370">
        <f t="shared" si="3803"/>
        <v>0.13227566915091118</v>
      </c>
      <c r="AM1521" s="370">
        <f t="shared" ref="AM1521:AN1521" si="3804">AM351*100/AM$5</f>
        <v>0.13845047474827271</v>
      </c>
      <c r="AN1521" s="370">
        <f t="shared" si="3804"/>
        <v>0.11900425213546065</v>
      </c>
      <c r="AO1521" s="370">
        <f t="shared" ref="AO1521:AT1521" si="3805">AO351*100/AO$5</f>
        <v>0.12897293401789825</v>
      </c>
      <c r="AP1521" s="370">
        <f t="shared" si="3805"/>
        <v>0.16236703105713904</v>
      </c>
      <c r="AQ1521" s="370">
        <f t="shared" si="3805"/>
        <v>0.1262863119538446</v>
      </c>
      <c r="AR1521" s="370">
        <f t="shared" si="3805"/>
        <v>0.13622919769209138</v>
      </c>
      <c r="AS1521" s="370">
        <f t="shared" si="3805"/>
        <v>0.14402684915257719</v>
      </c>
      <c r="AT1521" s="370">
        <f t="shared" si="3805"/>
        <v>0.12424451023393042</v>
      </c>
      <c r="AU1521" s="370">
        <f t="shared" ref="AU1521:AV1521" si="3806">AU351*100/AU$5</f>
        <v>0.15477066429145109</v>
      </c>
      <c r="AV1521" s="370">
        <f t="shared" si="3806"/>
        <v>0.10687130761026585</v>
      </c>
      <c r="AW1521" s="370">
        <f t="shared" ref="AW1521:AX1521" si="3807">AW351*100/AW$5</f>
        <v>0.12730143494999416</v>
      </c>
      <c r="AX1521" s="370">
        <f t="shared" si="3807"/>
        <v>0.13862506070609645</v>
      </c>
      <c r="AY1521" s="370">
        <f t="shared" ref="AY1521:BA1521" si="3808">AY351*100/AY$5</f>
        <v>0.11282672080820061</v>
      </c>
      <c r="AZ1521" s="370">
        <f t="shared" si="3808"/>
        <v>0.11622614242303775</v>
      </c>
      <c r="BA1521" s="370">
        <f t="shared" si="3808"/>
        <v>9.2241816428654561E-2</v>
      </c>
      <c r="BB1521" s="667"/>
    </row>
    <row r="1522" spans="1:54" s="325" customFormat="1" ht="13.8">
      <c r="A1522" s="327"/>
      <c r="B1522" s="327" t="s">
        <v>523</v>
      </c>
      <c r="C1522" s="370">
        <f t="shared" ref="C1522:AF1522" si="3809">C352*100/C$5</f>
        <v>0.4391661413310996</v>
      </c>
      <c r="D1522" s="370">
        <f t="shared" si="3809"/>
        <v>0.22970039939286088</v>
      </c>
      <c r="E1522" s="370">
        <f t="shared" si="3809"/>
        <v>0.39891082724393867</v>
      </c>
      <c r="F1522" s="370">
        <f t="shared" si="3809"/>
        <v>0.32276486034051272</v>
      </c>
      <c r="G1522" s="370">
        <f t="shared" si="3809"/>
        <v>0.517921672435526</v>
      </c>
      <c r="H1522" s="370">
        <f t="shared" si="3809"/>
        <v>0.38365900326919938</v>
      </c>
      <c r="I1522" s="370">
        <f t="shared" si="3809"/>
        <v>0.34433201911619848</v>
      </c>
      <c r="J1522" s="370">
        <f t="shared" si="3809"/>
        <v>0.36074986076609106</v>
      </c>
      <c r="K1522" s="370">
        <f t="shared" si="3809"/>
        <v>0.52015140380455616</v>
      </c>
      <c r="L1522" s="370">
        <f t="shared" si="3809"/>
        <v>0.5602014503740621</v>
      </c>
      <c r="M1522" s="370">
        <f t="shared" si="3809"/>
        <v>0.56625078923676764</v>
      </c>
      <c r="N1522" s="370">
        <f t="shared" si="3809"/>
        <v>0.37086394056934235</v>
      </c>
      <c r="O1522" s="370">
        <f t="shared" si="3809"/>
        <v>0.69254857147471949</v>
      </c>
      <c r="P1522" s="370">
        <f t="shared" si="3809"/>
        <v>0.91408710950891214</v>
      </c>
      <c r="Q1522" s="370">
        <f t="shared" si="3809"/>
        <v>0.61969585702812224</v>
      </c>
      <c r="R1522" s="370">
        <f t="shared" si="3809"/>
        <v>0.45600137135418611</v>
      </c>
      <c r="S1522" s="370">
        <f t="shared" si="3809"/>
        <v>0.38128473817433889</v>
      </c>
      <c r="T1522" s="370">
        <f t="shared" si="3809"/>
        <v>0.5148762668327681</v>
      </c>
      <c r="U1522" s="370">
        <f t="shared" si="3809"/>
        <v>0.47267241292942519</v>
      </c>
      <c r="V1522" s="370">
        <f t="shared" si="3809"/>
        <v>0.69333479030163447</v>
      </c>
      <c r="W1522" s="370">
        <f t="shared" si="3809"/>
        <v>0.77187332259796027</v>
      </c>
      <c r="X1522" s="370">
        <f t="shared" si="3809"/>
        <v>0.45548683360956765</v>
      </c>
      <c r="Y1522" s="370">
        <f t="shared" si="3809"/>
        <v>0.53462696580160274</v>
      </c>
      <c r="Z1522" s="370">
        <f t="shared" si="3809"/>
        <v>0.43507896616000963</v>
      </c>
      <c r="AA1522" s="370">
        <f t="shared" si="3809"/>
        <v>0.42225859507092312</v>
      </c>
      <c r="AB1522" s="370">
        <f t="shared" si="3809"/>
        <v>0.86960873705070707</v>
      </c>
      <c r="AC1522" s="370">
        <f t="shared" si="3809"/>
        <v>0.66466048876970918</v>
      </c>
      <c r="AD1522" s="370">
        <f t="shared" si="3809"/>
        <v>0.43704302575899034</v>
      </c>
      <c r="AE1522" s="370">
        <f t="shared" si="3809"/>
        <v>0.45404893147913594</v>
      </c>
      <c r="AF1522" s="370">
        <f t="shared" si="3809"/>
        <v>0.50206367972871258</v>
      </c>
      <c r="AG1522" s="370">
        <f t="shared" ref="AG1522:AH1522" si="3810">AG352*100/AG$5</f>
        <v>0.45702312163459802</v>
      </c>
      <c r="AH1522" s="370">
        <f t="shared" si="3810"/>
        <v>0.66047947245864158</v>
      </c>
      <c r="AI1522" s="370">
        <f t="shared" ref="AI1522:AJ1522" si="3811">AI352*100/AI$5</f>
        <v>0.87789280475111642</v>
      </c>
      <c r="AJ1522" s="370">
        <f t="shared" si="3811"/>
        <v>0.77130258713446243</v>
      </c>
      <c r="AK1522" s="370">
        <f t="shared" ref="AK1522:AL1522" si="3812">AK352*100/AK$5</f>
        <v>0.55778314616506064</v>
      </c>
      <c r="AL1522" s="370">
        <f t="shared" si="3812"/>
        <v>0.63552391149584753</v>
      </c>
      <c r="AM1522" s="370">
        <f t="shared" ref="AM1522:AN1522" si="3813">AM352*100/AM$5</f>
        <v>0.70263708655398516</v>
      </c>
      <c r="AN1522" s="370">
        <f t="shared" si="3813"/>
        <v>2.1076085944429837</v>
      </c>
      <c r="AO1522" s="370">
        <f t="shared" ref="AO1522:AT1522" si="3814">AO352*100/AO$5</f>
        <v>0.75374067343756934</v>
      </c>
      <c r="AP1522" s="370">
        <f t="shared" si="3814"/>
        <v>0.4826393112960814</v>
      </c>
      <c r="AQ1522" s="370">
        <f t="shared" si="3814"/>
        <v>0.52026046762711287</v>
      </c>
      <c r="AR1522" s="370">
        <f t="shared" si="3814"/>
        <v>0.53266163402819344</v>
      </c>
      <c r="AS1522" s="370">
        <f t="shared" si="3814"/>
        <v>0.54422332017628605</v>
      </c>
      <c r="AT1522" s="370">
        <f t="shared" si="3814"/>
        <v>0.99331651381551145</v>
      </c>
      <c r="AU1522" s="370">
        <f t="shared" ref="AU1522:AV1522" si="3815">AU352*100/AU$5</f>
        <v>0.92983628860216427</v>
      </c>
      <c r="AV1522" s="370">
        <f t="shared" si="3815"/>
        <v>0.52109445638789231</v>
      </c>
      <c r="AW1522" s="370">
        <f t="shared" ref="AW1522:AX1522" si="3816">AW352*100/AW$5</f>
        <v>0.65460313504226364</v>
      </c>
      <c r="AX1522" s="370">
        <f t="shared" si="3816"/>
        <v>0.6303871324250131</v>
      </c>
      <c r="AY1522" s="370">
        <f t="shared" ref="AY1522:BA1522" si="3817">AY352*100/AY$5</f>
        <v>0.8389032267868699</v>
      </c>
      <c r="AZ1522" s="370">
        <f t="shared" si="3817"/>
        <v>1.0658969073187146</v>
      </c>
      <c r="BA1522" s="370">
        <f t="shared" si="3817"/>
        <v>0.75809213479410142</v>
      </c>
      <c r="BB1522" s="667"/>
    </row>
    <row r="1523" spans="1:54" s="325" customFormat="1" ht="13.8">
      <c r="A1523" s="329"/>
      <c r="B1523" s="329" t="s">
        <v>524</v>
      </c>
      <c r="C1523" s="370">
        <f t="shared" ref="C1523:AF1523" si="3818">C353*100/C$5</f>
        <v>0.41110026856881321</v>
      </c>
      <c r="D1523" s="370">
        <f t="shared" si="3818"/>
        <v>0.2049482011824233</v>
      </c>
      <c r="E1523" s="370">
        <f t="shared" si="3818"/>
        <v>0.37716765107684669</v>
      </c>
      <c r="F1523" s="370">
        <f t="shared" si="3818"/>
        <v>0.29413152618070515</v>
      </c>
      <c r="G1523" s="370">
        <f t="shared" si="3818"/>
        <v>0.48956114393134603</v>
      </c>
      <c r="H1523" s="370">
        <f t="shared" si="3818"/>
        <v>0.36018076791945519</v>
      </c>
      <c r="I1523" s="370">
        <f t="shared" si="3818"/>
        <v>0.31899667616526906</v>
      </c>
      <c r="J1523" s="370">
        <f t="shared" si="3818"/>
        <v>0.33182713914163342</v>
      </c>
      <c r="K1523" s="370">
        <f t="shared" si="3818"/>
        <v>0.49539349961803769</v>
      </c>
      <c r="L1523" s="370">
        <f t="shared" si="3818"/>
        <v>0.53292961382808535</v>
      </c>
      <c r="M1523" s="370">
        <f t="shared" si="3818"/>
        <v>0.53736174528968172</v>
      </c>
      <c r="N1523" s="370">
        <f t="shared" si="3818"/>
        <v>0.3408695528525551</v>
      </c>
      <c r="O1523" s="370">
        <f t="shared" si="3818"/>
        <v>0.66177940282777548</v>
      </c>
      <c r="P1523" s="370">
        <f t="shared" si="3818"/>
        <v>0.88498017494345715</v>
      </c>
      <c r="Q1523" s="370">
        <f t="shared" si="3818"/>
        <v>0.59084738836391149</v>
      </c>
      <c r="R1523" s="370">
        <f t="shared" si="3818"/>
        <v>0.42911377976016962</v>
      </c>
      <c r="S1523" s="370">
        <f t="shared" si="3818"/>
        <v>0.35224840925973921</v>
      </c>
      <c r="T1523" s="370">
        <f t="shared" si="3818"/>
        <v>0.48503842387615215</v>
      </c>
      <c r="U1523" s="370">
        <f t="shared" si="3818"/>
        <v>0.43489368523348509</v>
      </c>
      <c r="V1523" s="370">
        <f t="shared" si="3818"/>
        <v>0.65794727175680967</v>
      </c>
      <c r="W1523" s="370">
        <f t="shared" si="3818"/>
        <v>0.73687600644122386</v>
      </c>
      <c r="X1523" s="370">
        <f t="shared" si="3818"/>
        <v>0.41817761422018973</v>
      </c>
      <c r="Y1523" s="370">
        <f t="shared" si="3818"/>
        <v>0.49756897218932306</v>
      </c>
      <c r="Z1523" s="370">
        <f t="shared" si="3818"/>
        <v>0.38727267668852183</v>
      </c>
      <c r="AA1523" s="370">
        <f t="shared" si="3818"/>
        <v>0.38231199486015116</v>
      </c>
      <c r="AB1523" s="370">
        <f t="shared" si="3818"/>
        <v>0.83428101353556494</v>
      </c>
      <c r="AC1523" s="370">
        <f t="shared" si="3818"/>
        <v>0.61507794984298225</v>
      </c>
      <c r="AD1523" s="370">
        <f t="shared" si="3818"/>
        <v>0.39830348062381099</v>
      </c>
      <c r="AE1523" s="370">
        <f t="shared" si="3818"/>
        <v>0.4167962625915006</v>
      </c>
      <c r="AF1523" s="370">
        <f t="shared" si="3818"/>
        <v>0.46627519337261186</v>
      </c>
      <c r="AG1523" s="370">
        <f t="shared" ref="AG1523:AH1523" si="3819">AG353*100/AG$5</f>
        <v>0.4171396320227217</v>
      </c>
      <c r="AH1523" s="370">
        <f t="shared" si="3819"/>
        <v>0.62679069129067022</v>
      </c>
      <c r="AI1523" s="370">
        <f t="shared" ref="AI1523:AJ1523" si="3820">AI353*100/AI$5</f>
        <v>0.84549954665221005</v>
      </c>
      <c r="AJ1523" s="370">
        <f t="shared" si="3820"/>
        <v>0.73438005996218403</v>
      </c>
      <c r="AK1523" s="370">
        <f t="shared" ref="AK1523:AL1523" si="3821">AK353*100/AK$5</f>
        <v>0.51978701904210012</v>
      </c>
      <c r="AL1523" s="370">
        <f t="shared" si="3821"/>
        <v>0.59469257575917478</v>
      </c>
      <c r="AM1523" s="370">
        <f t="shared" ref="AM1523:AN1523" si="3822">AM353*100/AM$5</f>
        <v>0.66525212042854742</v>
      </c>
      <c r="AN1523" s="370">
        <f t="shared" si="3822"/>
        <v>2.0762035601628979</v>
      </c>
      <c r="AO1523" s="370">
        <f t="shared" ref="AO1523:AT1523" si="3823">AO353*100/AO$5</f>
        <v>0.72412414402941339</v>
      </c>
      <c r="AP1523" s="370">
        <f t="shared" si="3823"/>
        <v>0.4567400618165936</v>
      </c>
      <c r="AQ1523" s="370">
        <f t="shared" si="3823"/>
        <v>0.48986133135395932</v>
      </c>
      <c r="AR1523" s="370">
        <f t="shared" si="3823"/>
        <v>0.49943411084278644</v>
      </c>
      <c r="AS1523" s="370">
        <f t="shared" si="3823"/>
        <v>0.50975596118989541</v>
      </c>
      <c r="AT1523" s="370">
        <f t="shared" si="3823"/>
        <v>0.96093417329938025</v>
      </c>
      <c r="AU1523" s="370">
        <f t="shared" ref="AU1523:AV1523" si="3824">AU353*100/AU$5</f>
        <v>0.89750821250995527</v>
      </c>
      <c r="AV1523" s="370">
        <f t="shared" si="3824"/>
        <v>0.48787727988507845</v>
      </c>
      <c r="AW1523" s="370">
        <f t="shared" ref="AW1523:AX1523" si="3825">AW353*100/AW$5</f>
        <v>0.61085465961034691</v>
      </c>
      <c r="AX1523" s="370">
        <f t="shared" si="3825"/>
        <v>0.57881683391153549</v>
      </c>
      <c r="AY1523" s="370">
        <f t="shared" ref="AY1523:BA1523" si="3826">AY353*100/AY$5</f>
        <v>0.79414528239510351</v>
      </c>
      <c r="AZ1523" s="370">
        <f t="shared" si="3826"/>
        <v>1.0276919396813897</v>
      </c>
      <c r="BA1523" s="370">
        <f t="shared" si="3826"/>
        <v>0.72092005951688243</v>
      </c>
      <c r="BB1523" s="667"/>
    </row>
    <row r="1524" spans="1:54" s="325" customFormat="1" ht="13.8">
      <c r="A1524" s="327"/>
      <c r="B1524" s="327" t="s">
        <v>525</v>
      </c>
      <c r="C1524" s="370">
        <f t="shared" ref="C1524:AF1524" si="3827">C354*100/C$5</f>
        <v>2.8022694496498243E-2</v>
      </c>
      <c r="D1524" s="370">
        <f t="shared" si="3827"/>
        <v>2.4795245511673138E-2</v>
      </c>
      <c r="E1524" s="370">
        <f t="shared" si="3827"/>
        <v>2.174317616709202E-2</v>
      </c>
      <c r="F1524" s="370">
        <f t="shared" si="3827"/>
        <v>2.8673324849974927E-2</v>
      </c>
      <c r="G1524" s="370">
        <f t="shared" si="3827"/>
        <v>2.836052850417994E-2</v>
      </c>
      <c r="H1524" s="370">
        <f t="shared" si="3827"/>
        <v>2.3478235349744185E-2</v>
      </c>
      <c r="I1524" s="370">
        <f t="shared" si="3827"/>
        <v>2.533534295092946E-2</v>
      </c>
      <c r="J1524" s="370">
        <f t="shared" si="3827"/>
        <v>2.8922721624457609E-2</v>
      </c>
      <c r="K1524" s="370">
        <f t="shared" si="3827"/>
        <v>2.4718668205240279E-2</v>
      </c>
      <c r="L1524" s="370">
        <f t="shared" si="3827"/>
        <v>2.7226684498715199E-2</v>
      </c>
      <c r="M1524" s="370">
        <f t="shared" si="3827"/>
        <v>2.8889043947085823E-2</v>
      </c>
      <c r="N1524" s="370">
        <f t="shared" si="3827"/>
        <v>2.9994387716787217E-2</v>
      </c>
      <c r="O1524" s="370">
        <f t="shared" si="3827"/>
        <v>3.0769168646943981E-2</v>
      </c>
      <c r="P1524" s="370">
        <f t="shared" si="3827"/>
        <v>2.9150055949996444E-2</v>
      </c>
      <c r="Q1524" s="370">
        <f t="shared" si="3827"/>
        <v>2.8848468664210706E-2</v>
      </c>
      <c r="R1524" s="370">
        <f t="shared" si="3827"/>
        <v>2.6887591594016508E-2</v>
      </c>
      <c r="S1524" s="370">
        <f t="shared" si="3827"/>
        <v>2.9036328914599688E-2</v>
      </c>
      <c r="T1524" s="370">
        <f t="shared" si="3827"/>
        <v>2.9837842956615939E-2</v>
      </c>
      <c r="U1524" s="370">
        <f t="shared" si="3827"/>
        <v>3.7778727695940109E-2</v>
      </c>
      <c r="V1524" s="370">
        <f t="shared" si="3827"/>
        <v>3.5387518544824886E-2</v>
      </c>
      <c r="W1524" s="370">
        <f t="shared" si="3827"/>
        <v>3.4997316156736444E-2</v>
      </c>
      <c r="X1524" s="370">
        <f t="shared" si="3827"/>
        <v>3.7309219389377958E-2</v>
      </c>
      <c r="Y1524" s="370">
        <f t="shared" si="3827"/>
        <v>3.7057993612279669E-2</v>
      </c>
      <c r="Z1524" s="370">
        <f t="shared" si="3827"/>
        <v>4.7806289471487788E-2</v>
      </c>
      <c r="AA1524" s="370">
        <f t="shared" si="3827"/>
        <v>3.9946600210771926E-2</v>
      </c>
      <c r="AB1524" s="370">
        <f t="shared" si="3827"/>
        <v>3.5327723515142136E-2</v>
      </c>
      <c r="AC1524" s="370">
        <f t="shared" si="3827"/>
        <v>4.9582538926726955E-2</v>
      </c>
      <c r="AD1524" s="370">
        <f t="shared" si="3827"/>
        <v>3.8779648183973538E-2</v>
      </c>
      <c r="AE1524" s="370">
        <f t="shared" si="3827"/>
        <v>3.7252668887635301E-2</v>
      </c>
      <c r="AF1524" s="370">
        <f t="shared" si="3827"/>
        <v>3.5788486356100768E-2</v>
      </c>
      <c r="AG1524" s="370">
        <f t="shared" ref="AG1524:AH1524" si="3828">AG354*100/AG$5</f>
        <v>3.9883489611876349E-2</v>
      </c>
      <c r="AH1524" s="370">
        <f t="shared" si="3828"/>
        <v>3.3688781167971325E-2</v>
      </c>
      <c r="AI1524" s="370">
        <f t="shared" ref="AI1524:AJ1524" si="3829">AI354*100/AI$5</f>
        <v>3.239325809890637E-2</v>
      </c>
      <c r="AJ1524" s="370">
        <f t="shared" si="3829"/>
        <v>3.6922527172278348E-2</v>
      </c>
      <c r="AK1524" s="370">
        <f t="shared" ref="AK1524:AL1524" si="3830">AK354*100/AK$5</f>
        <v>3.7996127122960535E-2</v>
      </c>
      <c r="AL1524" s="370">
        <f t="shared" si="3830"/>
        <v>4.0831335736672796E-2</v>
      </c>
      <c r="AM1524" s="370">
        <f t="shared" ref="AM1524:AN1524" si="3831">AM354*100/AM$5</f>
        <v>3.7422054385482767E-2</v>
      </c>
      <c r="AN1524" s="370">
        <f t="shared" si="3831"/>
        <v>3.1364195483882563E-2</v>
      </c>
      <c r="AO1524" s="370">
        <f t="shared" ref="AO1524:AT1524" si="3832">AO354*100/AO$5</f>
        <v>2.961652940815597E-2</v>
      </c>
      <c r="AP1524" s="370">
        <f t="shared" si="3832"/>
        <v>2.5899249479487831E-2</v>
      </c>
      <c r="AQ1524" s="370">
        <f t="shared" si="3832"/>
        <v>3.0399136273153615E-2</v>
      </c>
      <c r="AR1524" s="370">
        <f t="shared" si="3832"/>
        <v>3.3227523185407025E-2</v>
      </c>
      <c r="AS1524" s="370">
        <f t="shared" si="3832"/>
        <v>3.4467358986390702E-2</v>
      </c>
      <c r="AT1524" s="370">
        <f t="shared" si="3832"/>
        <v>3.2348679039503427E-2</v>
      </c>
      <c r="AU1524" s="370">
        <f t="shared" ref="AU1524:AV1524" si="3833">AU354*100/AU$5</f>
        <v>3.2328076092209106E-2</v>
      </c>
      <c r="AV1524" s="370">
        <f t="shared" si="3833"/>
        <v>3.3217176502813854E-2</v>
      </c>
      <c r="AW1524" s="370">
        <f t="shared" ref="AW1524:AX1524" si="3834">AW354*100/AW$5</f>
        <v>4.3748475431916768E-2</v>
      </c>
      <c r="AX1524" s="370">
        <f t="shared" si="3834"/>
        <v>5.1604451029049453E-2</v>
      </c>
      <c r="AY1524" s="370">
        <f t="shared" ref="AY1524:BA1524" si="3835">AY354*100/AY$5</f>
        <v>4.4786617001882932E-2</v>
      </c>
      <c r="AZ1524" s="370">
        <f t="shared" si="3835"/>
        <v>3.8204967637324859E-2</v>
      </c>
      <c r="BA1524" s="370">
        <f t="shared" si="3835"/>
        <v>3.7146098984223039E-2</v>
      </c>
      <c r="BB1524" s="667"/>
    </row>
    <row r="1525" spans="1:54" s="325" customFormat="1" ht="13.8">
      <c r="A1525" s="329"/>
      <c r="B1525" s="329" t="s">
        <v>526</v>
      </c>
      <c r="C1525" s="370">
        <f t="shared" ref="C1525:AF1525" si="3836">C355*100/C$5</f>
        <v>0.2819972538622959</v>
      </c>
      <c r="D1525" s="370">
        <f t="shared" si="3836"/>
        <v>0.25725067218360881</v>
      </c>
      <c r="E1525" s="370">
        <f t="shared" si="3836"/>
        <v>0.24200938275859371</v>
      </c>
      <c r="F1525" s="370">
        <f t="shared" si="3836"/>
        <v>0.27469605075938319</v>
      </c>
      <c r="G1525" s="370">
        <f t="shared" si="3836"/>
        <v>0.27384364289694479</v>
      </c>
      <c r="H1525" s="370">
        <f t="shared" si="3836"/>
        <v>0.26945622885192516</v>
      </c>
      <c r="I1525" s="370">
        <f t="shared" si="3836"/>
        <v>0.26544948844365396</v>
      </c>
      <c r="J1525" s="370">
        <f t="shared" si="3836"/>
        <v>0.26869317806731297</v>
      </c>
      <c r="K1525" s="370">
        <f t="shared" si="3836"/>
        <v>0.31129827546091488</v>
      </c>
      <c r="L1525" s="370">
        <f t="shared" si="3836"/>
        <v>0.34636135454335698</v>
      </c>
      <c r="M1525" s="370">
        <f t="shared" si="3836"/>
        <v>0.32067264245830018</v>
      </c>
      <c r="N1525" s="370">
        <f t="shared" si="3836"/>
        <v>0.31571870330040469</v>
      </c>
      <c r="O1525" s="370">
        <f t="shared" si="3836"/>
        <v>0.29868706099927117</v>
      </c>
      <c r="P1525" s="370">
        <f t="shared" si="3836"/>
        <v>0.361098474149808</v>
      </c>
      <c r="Q1525" s="370">
        <f t="shared" si="3836"/>
        <v>0.38085643132709029</v>
      </c>
      <c r="R1525" s="370">
        <f t="shared" si="3836"/>
        <v>0.38573687228568021</v>
      </c>
      <c r="S1525" s="370">
        <f t="shared" si="3836"/>
        <v>0.31728158345807272</v>
      </c>
      <c r="T1525" s="370">
        <f t="shared" si="3836"/>
        <v>0.32984898622765174</v>
      </c>
      <c r="U1525" s="370">
        <f t="shared" si="3836"/>
        <v>0.34372380535731584</v>
      </c>
      <c r="V1525" s="370">
        <f t="shared" si="3836"/>
        <v>0.42435602701555453</v>
      </c>
      <c r="W1525" s="370">
        <f t="shared" si="3836"/>
        <v>0.37900161030595814</v>
      </c>
      <c r="X1525" s="370">
        <f t="shared" si="3836"/>
        <v>0.40076388765375054</v>
      </c>
      <c r="Y1525" s="370">
        <f t="shared" si="3836"/>
        <v>0.34633018477060951</v>
      </c>
      <c r="Z1525" s="370">
        <f t="shared" si="3836"/>
        <v>0.31999146813068602</v>
      </c>
      <c r="AA1525" s="370">
        <f t="shared" si="3836"/>
        <v>0.30777942170347239</v>
      </c>
      <c r="AB1525" s="370">
        <f t="shared" si="3836"/>
        <v>0.31122042144291878</v>
      </c>
      <c r="AC1525" s="370">
        <f t="shared" si="3836"/>
        <v>0.29641567594764917</v>
      </c>
      <c r="AD1525" s="370">
        <f t="shared" si="3836"/>
        <v>0.29391524461255647</v>
      </c>
      <c r="AE1525" s="370">
        <f t="shared" si="3836"/>
        <v>0.27294971362749926</v>
      </c>
      <c r="AF1525" s="370">
        <f t="shared" si="3836"/>
        <v>0.27896981632676487</v>
      </c>
      <c r="AG1525" s="370">
        <f t="shared" ref="AG1525:AH1525" si="3837">AG355*100/AG$5</f>
        <v>0.27661729968684762</v>
      </c>
      <c r="AH1525" s="370">
        <f t="shared" si="3837"/>
        <v>0.30530457933474014</v>
      </c>
      <c r="AI1525" s="370">
        <f t="shared" ref="AI1525:AJ1525" si="3838">AI355*100/AI$5</f>
        <v>0.30365227080290297</v>
      </c>
      <c r="AJ1525" s="370">
        <f t="shared" si="3838"/>
        <v>0.30687122827379437</v>
      </c>
      <c r="AK1525" s="370">
        <f t="shared" ref="AK1525:AL1525" si="3839">AK355*100/AK$5</f>
        <v>0.30311166847424315</v>
      </c>
      <c r="AL1525" s="370">
        <f t="shared" si="3839"/>
        <v>0.26905658508787672</v>
      </c>
      <c r="AM1525" s="370">
        <f t="shared" ref="AM1525:AN1525" si="3840">AM355*100/AM$5</f>
        <v>0.23721651124831294</v>
      </c>
      <c r="AN1525" s="370">
        <f t="shared" si="3840"/>
        <v>0.31302937289578103</v>
      </c>
      <c r="AO1525" s="370">
        <f t="shared" ref="AO1525:AT1525" si="3841">AO355*100/AO$5</f>
        <v>0.26612567139614435</v>
      </c>
      <c r="AP1525" s="370">
        <f t="shared" si="3841"/>
        <v>0.22340281280489568</v>
      </c>
      <c r="AQ1525" s="370">
        <f t="shared" si="3841"/>
        <v>0.23786227605519755</v>
      </c>
      <c r="AR1525" s="370">
        <f t="shared" si="3841"/>
        <v>0.25786892307445408</v>
      </c>
      <c r="AS1525" s="370">
        <f t="shared" si="3841"/>
        <v>0.26752898761510646</v>
      </c>
      <c r="AT1525" s="370">
        <f t="shared" si="3841"/>
        <v>0.26754141623930616</v>
      </c>
      <c r="AU1525" s="370">
        <f t="shared" ref="AU1525:AV1525" si="3842">AU355*100/AU$5</f>
        <v>0.30048273226123107</v>
      </c>
      <c r="AV1525" s="370">
        <f t="shared" si="3842"/>
        <v>0.23608364531244289</v>
      </c>
      <c r="AW1525" s="370">
        <f t="shared" ref="AW1525:AX1525" si="3843">AW355*100/AW$5</f>
        <v>0.25582915292345876</v>
      </c>
      <c r="AX1525" s="370">
        <f t="shared" si="3843"/>
        <v>0.24880107594085055</v>
      </c>
      <c r="AY1525" s="370">
        <f t="shared" ref="AY1525:BA1525" si="3844">AY355*100/AY$5</f>
        <v>0.23199008845213495</v>
      </c>
      <c r="AZ1525" s="370">
        <f t="shared" si="3844"/>
        <v>0.21144420045182871</v>
      </c>
      <c r="BA1525" s="370">
        <f t="shared" si="3844"/>
        <v>0.22461700553606756</v>
      </c>
      <c r="BB1525" s="667"/>
    </row>
    <row r="1526" spans="1:54" s="325" customFormat="1" ht="13.8">
      <c r="A1526" s="327"/>
      <c r="B1526" s="327" t="s">
        <v>527</v>
      </c>
      <c r="C1526" s="370">
        <f t="shared" ref="C1526:AF1526" si="3845">C356*100/C$5</f>
        <v>0.12076960940940769</v>
      </c>
      <c r="D1526" s="370">
        <f t="shared" si="3845"/>
        <v>0.13775136395373966</v>
      </c>
      <c r="E1526" s="370">
        <f t="shared" si="3845"/>
        <v>0.11580199313691376</v>
      </c>
      <c r="F1526" s="370">
        <f t="shared" si="3845"/>
        <v>0.14220689423502209</v>
      </c>
      <c r="G1526" s="370">
        <f t="shared" si="3845"/>
        <v>0.14982641655663251</v>
      </c>
      <c r="H1526" s="370">
        <f t="shared" si="3845"/>
        <v>0.14978244588864578</v>
      </c>
      <c r="I1526" s="370">
        <f t="shared" si="3845"/>
        <v>0.13825647849058886</v>
      </c>
      <c r="J1526" s="370">
        <f t="shared" si="3845"/>
        <v>0.138121496584894</v>
      </c>
      <c r="K1526" s="370">
        <f t="shared" si="3845"/>
        <v>0.16071057931533997</v>
      </c>
      <c r="L1526" s="370">
        <f t="shared" si="3845"/>
        <v>0.18516854581962028</v>
      </c>
      <c r="M1526" s="370">
        <f t="shared" si="3845"/>
        <v>0.16971781488206972</v>
      </c>
      <c r="N1526" s="370">
        <f t="shared" si="3845"/>
        <v>0.18583189545422835</v>
      </c>
      <c r="O1526" s="370">
        <f t="shared" si="3845"/>
        <v>0.18392856061263757</v>
      </c>
      <c r="P1526" s="370">
        <f t="shared" si="3845"/>
        <v>0.16528426694724316</v>
      </c>
      <c r="Q1526" s="370">
        <f t="shared" si="3845"/>
        <v>0.21622190258280785</v>
      </c>
      <c r="R1526" s="370">
        <f t="shared" si="3845"/>
        <v>0.22806594682173872</v>
      </c>
      <c r="S1526" s="370">
        <f t="shared" si="3845"/>
        <v>0.15981533819043595</v>
      </c>
      <c r="T1526" s="370">
        <f t="shared" si="3845"/>
        <v>0.16927159335305925</v>
      </c>
      <c r="U1526" s="370">
        <f t="shared" si="3845"/>
        <v>0.17653728113384606</v>
      </c>
      <c r="V1526" s="370">
        <f t="shared" si="3845"/>
        <v>0.22602621702383402</v>
      </c>
      <c r="W1526" s="370">
        <f t="shared" si="3845"/>
        <v>0.20981213097155127</v>
      </c>
      <c r="X1526" s="370">
        <f t="shared" si="3845"/>
        <v>0.22120809899600144</v>
      </c>
      <c r="Y1526" s="370">
        <f t="shared" si="3845"/>
        <v>0.1795887382748938</v>
      </c>
      <c r="Z1526" s="370">
        <f t="shared" si="3845"/>
        <v>0.16052897589746917</v>
      </c>
      <c r="AA1526" s="370">
        <f t="shared" si="3845"/>
        <v>0.16963407167039529</v>
      </c>
      <c r="AB1526" s="370">
        <f t="shared" si="3845"/>
        <v>0.16948895924526522</v>
      </c>
      <c r="AC1526" s="370">
        <f t="shared" si="3845"/>
        <v>0.14095937971704026</v>
      </c>
      <c r="AD1526" s="370">
        <f t="shared" si="3845"/>
        <v>0.16061271042069702</v>
      </c>
      <c r="AE1526" s="370">
        <f t="shared" si="3845"/>
        <v>0.13513454915006753</v>
      </c>
      <c r="AF1526" s="370">
        <f t="shared" si="3845"/>
        <v>0.15889596004151957</v>
      </c>
      <c r="AG1526" s="370">
        <f t="shared" ref="AG1526:AH1526" si="3846">AG356*100/AG$5</f>
        <v>0.18133594064205721</v>
      </c>
      <c r="AH1526" s="370">
        <f t="shared" si="3846"/>
        <v>0.19413939980940884</v>
      </c>
      <c r="AI1526" s="370">
        <f t="shared" ref="AI1526:AJ1526" si="3847">AI356*100/AI$5</f>
        <v>0.18102346913249986</v>
      </c>
      <c r="AJ1526" s="370">
        <f t="shared" si="3847"/>
        <v>0.20330804230276975</v>
      </c>
      <c r="AK1526" s="370">
        <f t="shared" ref="AK1526:AL1526" si="3848">AK356*100/AK$5</f>
        <v>0.19181224379406334</v>
      </c>
      <c r="AL1526" s="370">
        <f t="shared" si="3848"/>
        <v>0.16515179434644292</v>
      </c>
      <c r="AM1526" s="370">
        <f t="shared" ref="AM1526:AN1526" si="3849">AM356*100/AM$5</f>
        <v>0.14475547895593582</v>
      </c>
      <c r="AN1526" s="370">
        <f t="shared" si="3849"/>
        <v>0.23686501797723808</v>
      </c>
      <c r="AO1526" s="370">
        <f t="shared" ref="AO1526:AT1526" si="3850">AO356*100/AO$5</f>
        <v>0.16980143527342756</v>
      </c>
      <c r="AP1526" s="370">
        <f t="shared" si="3850"/>
        <v>0.13545690912152047</v>
      </c>
      <c r="AQ1526" s="370">
        <f t="shared" si="3850"/>
        <v>0.15402004116198253</v>
      </c>
      <c r="AR1526" s="370">
        <f t="shared" si="3850"/>
        <v>0.15322593293292527</v>
      </c>
      <c r="AS1526" s="370">
        <f t="shared" si="3850"/>
        <v>0.17870653273231318</v>
      </c>
      <c r="AT1526" s="370">
        <f t="shared" si="3850"/>
        <v>0.16608572568252852</v>
      </c>
      <c r="AU1526" s="370">
        <f t="shared" ref="AU1526:AV1526" si="3851">AU356*100/AU$5</f>
        <v>0.20619251032562119</v>
      </c>
      <c r="AV1526" s="370">
        <f t="shared" si="3851"/>
        <v>0.15186322951519654</v>
      </c>
      <c r="AW1526" s="370">
        <f t="shared" ref="AW1526:AX1526" si="3852">AW356*100/AW$5</f>
        <v>0.16584649322826628</v>
      </c>
      <c r="AX1526" s="370">
        <f t="shared" si="3852"/>
        <v>0.15952640023606221</v>
      </c>
      <c r="AY1526" s="370">
        <f t="shared" ref="AY1526:BA1526" si="3853">AY356*100/AY$5</f>
        <v>0.15397191632529536</v>
      </c>
      <c r="AZ1526" s="370">
        <f t="shared" si="3853"/>
        <v>0.13983699833515578</v>
      </c>
      <c r="BA1526" s="370">
        <f t="shared" si="3853"/>
        <v>0.14738948645907798</v>
      </c>
      <c r="BB1526" s="667"/>
    </row>
    <row r="1527" spans="1:54" s="325" customFormat="1" ht="13.8">
      <c r="A1527" s="329"/>
      <c r="B1527" s="329" t="s">
        <v>528</v>
      </c>
      <c r="C1527" s="370">
        <f t="shared" ref="C1527:AF1527" si="3854">C357*100/C$5</f>
        <v>9.6719315365417675E-3</v>
      </c>
      <c r="D1527" s="370">
        <f t="shared" si="3854"/>
        <v>3.4868314000790351E-3</v>
      </c>
      <c r="E1527" s="370">
        <f t="shared" si="3854"/>
        <v>2.6479682810695258E-3</v>
      </c>
      <c r="F1527" s="370">
        <f t="shared" si="3854"/>
        <v>4.3589852282388663E-3</v>
      </c>
      <c r="G1527" s="370">
        <f t="shared" si="3854"/>
        <v>4.7698933207812417E-3</v>
      </c>
      <c r="H1527" s="370">
        <f t="shared" si="3854"/>
        <v>3.4420252441754594E-3</v>
      </c>
      <c r="I1527" s="370">
        <f t="shared" si="3854"/>
        <v>7.5969150624329964E-3</v>
      </c>
      <c r="J1527" s="370">
        <f t="shared" si="3854"/>
        <v>5.3979354355860355E-3</v>
      </c>
      <c r="K1527" s="370">
        <f t="shared" si="3854"/>
        <v>4.7867897159354191E-3</v>
      </c>
      <c r="L1527" s="370">
        <f t="shared" si="3854"/>
        <v>4.2442924425857859E-3</v>
      </c>
      <c r="M1527" s="370">
        <f t="shared" si="3854"/>
        <v>5.4033999724298959E-3</v>
      </c>
      <c r="N1527" s="370">
        <f t="shared" si="3854"/>
        <v>4.9324104245383428E-3</v>
      </c>
      <c r="O1527" s="370">
        <f t="shared" si="3854"/>
        <v>4.2398460733977924E-3</v>
      </c>
      <c r="P1527" s="370">
        <f t="shared" si="3854"/>
        <v>4.4673754384905791E-2</v>
      </c>
      <c r="Q1527" s="370">
        <f t="shared" si="3854"/>
        <v>3.9651471656278392E-3</v>
      </c>
      <c r="R1527" s="370">
        <f t="shared" si="3854"/>
        <v>5.6994732990552788E-3</v>
      </c>
      <c r="S1527" s="370">
        <f t="shared" si="3854"/>
        <v>5.2758316462866803E-3</v>
      </c>
      <c r="T1527" s="370">
        <f t="shared" si="3854"/>
        <v>5.5920444392016195E-3</v>
      </c>
      <c r="U1527" s="370">
        <f t="shared" si="3854"/>
        <v>3.6317671928693799E-3</v>
      </c>
      <c r="V1527" s="370">
        <f t="shared" si="3854"/>
        <v>6.0099942421733485E-3</v>
      </c>
      <c r="W1527" s="370">
        <f t="shared" si="3854"/>
        <v>4.2512077294685991E-3</v>
      </c>
      <c r="X1527" s="370">
        <f t="shared" si="3854"/>
        <v>4.2603654069910523E-3</v>
      </c>
      <c r="Y1527" s="370">
        <f t="shared" si="3854"/>
        <v>5.2716850765624403E-3</v>
      </c>
      <c r="Z1527" s="370">
        <f t="shared" si="3854"/>
        <v>5.1933117563594889E-3</v>
      </c>
      <c r="AA1527" s="370">
        <f t="shared" si="3854"/>
        <v>4.7650020132133505E-3</v>
      </c>
      <c r="AB1527" s="370">
        <f t="shared" si="3854"/>
        <v>4.7944767627692893E-3</v>
      </c>
      <c r="AC1527" s="370">
        <f t="shared" si="3854"/>
        <v>3.2386728381376862E-3</v>
      </c>
      <c r="AD1527" s="370">
        <f t="shared" si="3854"/>
        <v>5.1732932944494178E-3</v>
      </c>
      <c r="AE1527" s="370">
        <f t="shared" si="3854"/>
        <v>6.0313844865695259E-3</v>
      </c>
      <c r="AF1527" s="370">
        <f t="shared" si="3854"/>
        <v>5.6982813327583126E-3</v>
      </c>
      <c r="AG1527" s="370">
        <f t="shared" ref="AG1527:AH1527" si="3855">AG357*100/AG$5</f>
        <v>5.6551216613854524E-3</v>
      </c>
      <c r="AH1527" s="370">
        <f t="shared" si="3855"/>
        <v>4.7179890293107991E-3</v>
      </c>
      <c r="AI1527" s="370">
        <f t="shared" ref="AI1527:AJ1527" si="3856">AI357*100/AI$5</f>
        <v>4.6163351980171071E-3</v>
      </c>
      <c r="AJ1527" s="370">
        <f t="shared" si="3856"/>
        <v>7.5646153231009299E-3</v>
      </c>
      <c r="AK1527" s="370">
        <f t="shared" ref="AK1527:AL1527" si="3857">AK357*100/AK$5</f>
        <v>5.8845284057097852E-3</v>
      </c>
      <c r="AL1527" s="370">
        <f t="shared" si="3857"/>
        <v>5.9258200969723937E-3</v>
      </c>
      <c r="AM1527" s="370">
        <f t="shared" ref="AM1527:AN1527" si="3858">AM357*100/AM$5</f>
        <v>6.0082981273024859E-3</v>
      </c>
      <c r="AN1527" s="370">
        <f t="shared" si="3858"/>
        <v>4.083879620297208E-3</v>
      </c>
      <c r="AO1527" s="370">
        <f t="shared" ref="AO1527:AT1527" si="3859">AO357*100/AO$5</f>
        <v>4.2309327725937101E-3</v>
      </c>
      <c r="AP1527" s="370">
        <f t="shared" si="3859"/>
        <v>3.7297707864134559E-3</v>
      </c>
      <c r="AQ1527" s="370">
        <f t="shared" si="3859"/>
        <v>5.4657714497790078E-3</v>
      </c>
      <c r="AR1527" s="370">
        <f t="shared" si="3859"/>
        <v>7.7324203241561909E-3</v>
      </c>
      <c r="AS1527" s="370">
        <f t="shared" si="3859"/>
        <v>4.6711410535970974E-3</v>
      </c>
      <c r="AT1527" s="370">
        <f t="shared" si="3859"/>
        <v>5.3185133072232481E-3</v>
      </c>
      <c r="AU1527" s="370">
        <f t="shared" ref="AU1527:AV1527" si="3860">AU357*100/AU$5</f>
        <v>3.6705836396362422E-3</v>
      </c>
      <c r="AV1527" s="370">
        <f t="shared" si="3860"/>
        <v>5.3915939472850847E-3</v>
      </c>
      <c r="AW1527" s="370">
        <f t="shared" ref="AW1527:AX1527" si="3861">AW357*100/AW$5</f>
        <v>4.4411331120279146E-3</v>
      </c>
      <c r="AX1527" s="370">
        <f t="shared" si="3861"/>
        <v>6.1133002873592661E-3</v>
      </c>
      <c r="AY1527" s="370">
        <f t="shared" ref="AY1527:BA1527" si="3862">AY357*100/AY$5</f>
        <v>3.899474975836158E-3</v>
      </c>
      <c r="AZ1527" s="370">
        <f t="shared" si="3862"/>
        <v>3.594303524679386E-3</v>
      </c>
      <c r="BA1527" s="370">
        <f t="shared" si="3862"/>
        <v>2.6755581785838974E-3</v>
      </c>
      <c r="BB1527" s="667"/>
    </row>
    <row r="1528" spans="1:54" s="325" customFormat="1" ht="13.8">
      <c r="A1528" s="327"/>
      <c r="B1528" s="327" t="s">
        <v>529</v>
      </c>
      <c r="C1528" s="370">
        <f t="shared" ref="C1528:AF1528" si="3863">C358*100/C$5</f>
        <v>0.15155571291634642</v>
      </c>
      <c r="D1528" s="370">
        <f t="shared" si="3863"/>
        <v>0.11601247682979011</v>
      </c>
      <c r="E1528" s="370">
        <f t="shared" si="3863"/>
        <v>0.1235967166685128</v>
      </c>
      <c r="F1528" s="370">
        <f t="shared" si="3863"/>
        <v>0.12817016198628958</v>
      </c>
      <c r="G1528" s="370">
        <f t="shared" si="3863"/>
        <v>0.11924733301953104</v>
      </c>
      <c r="H1528" s="370">
        <f t="shared" si="3863"/>
        <v>0.1161955258744284</v>
      </c>
      <c r="I1528" s="370">
        <f t="shared" si="3863"/>
        <v>0.11959609489063208</v>
      </c>
      <c r="J1528" s="370">
        <f t="shared" si="3863"/>
        <v>0.12517374604683293</v>
      </c>
      <c r="K1528" s="370">
        <f t="shared" si="3863"/>
        <v>0.14584014241091764</v>
      </c>
      <c r="L1528" s="370">
        <f t="shared" si="3863"/>
        <v>0.15694851628115097</v>
      </c>
      <c r="M1528" s="370">
        <f t="shared" si="3863"/>
        <v>0.14555142760380058</v>
      </c>
      <c r="N1528" s="370">
        <f t="shared" si="3863"/>
        <v>0.124954397421638</v>
      </c>
      <c r="O1528" s="370">
        <f t="shared" si="3863"/>
        <v>0.11051865431323579</v>
      </c>
      <c r="P1528" s="370">
        <f t="shared" si="3863"/>
        <v>0.15114045281765906</v>
      </c>
      <c r="Q1528" s="370">
        <f t="shared" si="3863"/>
        <v>0.16070984226401813</v>
      </c>
      <c r="R1528" s="370">
        <f t="shared" si="3863"/>
        <v>0.15197145216488619</v>
      </c>
      <c r="S1528" s="370">
        <f t="shared" si="3863"/>
        <v>0.1521519039013042</v>
      </c>
      <c r="T1528" s="370">
        <f t="shared" si="3863"/>
        <v>0.15502616627801274</v>
      </c>
      <c r="U1528" s="370">
        <f t="shared" si="3863"/>
        <v>0.16355475703060035</v>
      </c>
      <c r="V1528" s="370">
        <f t="shared" si="3863"/>
        <v>0.19231981574954715</v>
      </c>
      <c r="W1528" s="370">
        <f t="shared" si="3863"/>
        <v>0.16493827160493826</v>
      </c>
      <c r="X1528" s="370">
        <f t="shared" si="3863"/>
        <v>0.17529542325075806</v>
      </c>
      <c r="Y1528" s="370">
        <f t="shared" si="3863"/>
        <v>0.16146976141915326</v>
      </c>
      <c r="Z1528" s="370">
        <f t="shared" si="3863"/>
        <v>0.15431554933182479</v>
      </c>
      <c r="AA1528" s="370">
        <f t="shared" si="3863"/>
        <v>0.13342005636997381</v>
      </c>
      <c r="AB1528" s="370">
        <f t="shared" si="3863"/>
        <v>0.13689492862117575</v>
      </c>
      <c r="AC1528" s="370">
        <f t="shared" si="3863"/>
        <v>0.15225617902149668</v>
      </c>
      <c r="AD1528" s="370">
        <f t="shared" si="3863"/>
        <v>0.12808913784861581</v>
      </c>
      <c r="AE1528" s="370">
        <f t="shared" si="3863"/>
        <v>0.13174435917722455</v>
      </c>
      <c r="AF1528" s="370">
        <f t="shared" si="3863"/>
        <v>0.114375574952487</v>
      </c>
      <c r="AG1528" s="370">
        <f t="shared" ref="AG1528:AH1528" si="3864">AG358*100/AG$5</f>
        <v>8.9626237383404972E-2</v>
      </c>
      <c r="AH1528" s="370">
        <f t="shared" si="3864"/>
        <v>0.10644719049602051</v>
      </c>
      <c r="AI1528" s="370">
        <f t="shared" ref="AI1528:AJ1528" si="3865">AI358*100/AI$5</f>
        <v>0.11801246647238603</v>
      </c>
      <c r="AJ1528" s="370">
        <f t="shared" si="3865"/>
        <v>9.6034592625652754E-2</v>
      </c>
      <c r="AK1528" s="370">
        <f t="shared" ref="AK1528:AL1528" si="3866">AK358*100/AK$5</f>
        <v>0.10537592588767722</v>
      </c>
      <c r="AL1528" s="370">
        <f t="shared" si="3866"/>
        <v>9.7978970644461358E-2</v>
      </c>
      <c r="AM1528" s="370">
        <f t="shared" ref="AM1528:AN1528" si="3867">AM358*100/AM$5</f>
        <v>8.6452734165074652E-2</v>
      </c>
      <c r="AN1528" s="370">
        <f t="shared" si="3867"/>
        <v>7.2080475298245725E-2</v>
      </c>
      <c r="AO1528" s="370">
        <f t="shared" ref="AO1528:AT1528" si="3868">AO358*100/AO$5</f>
        <v>9.2058045577018133E-2</v>
      </c>
      <c r="AP1528" s="370">
        <f t="shared" si="3868"/>
        <v>8.4216132896961768E-2</v>
      </c>
      <c r="AQ1528" s="370">
        <f t="shared" si="3868"/>
        <v>7.8376463443436017E-2</v>
      </c>
      <c r="AR1528" s="370">
        <f t="shared" si="3868"/>
        <v>9.6910569817372644E-2</v>
      </c>
      <c r="AS1528" s="370">
        <f t="shared" si="3868"/>
        <v>8.4151313829196189E-2</v>
      </c>
      <c r="AT1528" s="370">
        <f t="shared" si="3868"/>
        <v>9.61708387261824E-2</v>
      </c>
      <c r="AU1528" s="370">
        <f t="shared" ref="AU1528:AV1528" si="3869">AU358*100/AU$5</f>
        <v>9.0653313375236355E-2</v>
      </c>
      <c r="AV1528" s="370">
        <f t="shared" si="3869"/>
        <v>7.885980802207207E-2</v>
      </c>
      <c r="AW1528" s="370">
        <f t="shared" ref="AW1528:AX1528" si="3870">AW358*100/AW$5</f>
        <v>8.5541526583164523E-2</v>
      </c>
      <c r="AX1528" s="370">
        <f t="shared" si="3870"/>
        <v>8.3161375417429129E-2</v>
      </c>
      <c r="AY1528" s="370">
        <f t="shared" ref="AY1528:BA1528" si="3871">AY358*100/AY$5</f>
        <v>7.4147369761119894E-2</v>
      </c>
      <c r="AZ1528" s="370">
        <f t="shared" si="3871"/>
        <v>6.8012898591993567E-2</v>
      </c>
      <c r="BA1528" s="370">
        <f t="shared" si="3871"/>
        <v>7.4551960898405684E-2</v>
      </c>
      <c r="BB1528" s="667"/>
    </row>
    <row r="1529" spans="1:54" s="325" customFormat="1" ht="13.8">
      <c r="A1529" s="329"/>
      <c r="B1529" s="329" t="s">
        <v>530</v>
      </c>
      <c r="C1529" s="370">
        <f t="shared" ref="C1529:AF1529" si="3872">C359*100/C$5</f>
        <v>3.2858660264769128E-2</v>
      </c>
      <c r="D1529" s="370">
        <f t="shared" si="3872"/>
        <v>3.5427928916852418E-2</v>
      </c>
      <c r="E1529" s="370">
        <f t="shared" si="3872"/>
        <v>3.0768645519469843E-2</v>
      </c>
      <c r="F1529" s="370">
        <f t="shared" si="3872"/>
        <v>3.4991853896412912E-2</v>
      </c>
      <c r="G1529" s="370">
        <f t="shared" si="3872"/>
        <v>3.2612758983946166E-2</v>
      </c>
      <c r="H1529" s="370">
        <f t="shared" si="3872"/>
        <v>3.2898514965382285E-2</v>
      </c>
      <c r="I1529" s="370">
        <f t="shared" si="3872"/>
        <v>3.562436869082658E-2</v>
      </c>
      <c r="J1529" s="370">
        <f t="shared" si="3872"/>
        <v>3.6034866286209485E-2</v>
      </c>
      <c r="K1529" s="370">
        <f t="shared" si="3872"/>
        <v>4.0059936885000522E-2</v>
      </c>
      <c r="L1529" s="370">
        <f t="shared" si="3872"/>
        <v>4.4113550174535242E-2</v>
      </c>
      <c r="M1529" s="370">
        <f t="shared" si="3872"/>
        <v>4.0461680108510478E-2</v>
      </c>
      <c r="N1529" s="370">
        <f t="shared" si="3872"/>
        <v>3.4349128451965215E-2</v>
      </c>
      <c r="O1529" s="370">
        <f t="shared" si="3872"/>
        <v>3.7068368527420702E-2</v>
      </c>
      <c r="P1529" s="370">
        <f t="shared" si="3872"/>
        <v>2.6002194878473158E-2</v>
      </c>
      <c r="Q1529" s="370">
        <f t="shared" si="3872"/>
        <v>3.0264592651934933E-2</v>
      </c>
      <c r="R1529" s="370">
        <f t="shared" si="3872"/>
        <v>3.4805943811024607E-2</v>
      </c>
      <c r="S1529" s="370">
        <f t="shared" si="3872"/>
        <v>3.7855054805108083E-2</v>
      </c>
      <c r="T1529" s="370">
        <f t="shared" si="3872"/>
        <v>3.5103344654842279E-2</v>
      </c>
      <c r="U1529" s="370">
        <f t="shared" si="3872"/>
        <v>3.6818605334606819E-2</v>
      </c>
      <c r="V1529" s="370">
        <f t="shared" si="3872"/>
        <v>4.8542261186784737E-2</v>
      </c>
      <c r="W1529" s="370">
        <f t="shared" si="3872"/>
        <v>3.765968867418143E-2</v>
      </c>
      <c r="X1529" s="370">
        <f t="shared" si="3872"/>
        <v>3.3710658317453471E-2</v>
      </c>
      <c r="Y1529" s="370">
        <f t="shared" si="3872"/>
        <v>0.12652044183749855</v>
      </c>
      <c r="Z1529" s="370">
        <f t="shared" si="3872"/>
        <v>3.8996207027663654E-2</v>
      </c>
      <c r="AA1529" s="370">
        <f t="shared" si="3872"/>
        <v>3.784205765493602E-2</v>
      </c>
      <c r="AB1529" s="370">
        <f t="shared" si="3872"/>
        <v>3.5874462093352662E-2</v>
      </c>
      <c r="AC1529" s="370">
        <f t="shared" si="3872"/>
        <v>2.7451607866119436E-2</v>
      </c>
      <c r="AD1529" s="370">
        <f t="shared" si="3872"/>
        <v>3.8298411598443369E-2</v>
      </c>
      <c r="AE1529" s="370">
        <f t="shared" si="3872"/>
        <v>5.4282460379125728E-2</v>
      </c>
      <c r="AF1529" s="370">
        <f t="shared" si="3872"/>
        <v>3.7551264034579958E-2</v>
      </c>
      <c r="AG1529" s="370">
        <f t="shared" ref="AG1529:AH1529" si="3873">AG359*100/AG$5</f>
        <v>0.19666429672423358</v>
      </c>
      <c r="AH1529" s="370">
        <f t="shared" si="3873"/>
        <v>4.1487110142038763E-2</v>
      </c>
      <c r="AI1529" s="370">
        <f t="shared" ref="AI1529:AJ1529" si="3874">AI359*100/AI$5</f>
        <v>0.1601118652440463</v>
      </c>
      <c r="AJ1529" s="370">
        <f t="shared" si="3874"/>
        <v>5.3384570994455136E-2</v>
      </c>
      <c r="AK1529" s="370">
        <f t="shared" ref="AK1529:AL1529" si="3875">AK359*100/AK$5</f>
        <v>3.464467385878145E-2</v>
      </c>
      <c r="AL1529" s="370">
        <f t="shared" si="3875"/>
        <v>3.3282003284365494E-2</v>
      </c>
      <c r="AM1529" s="370">
        <f t="shared" ref="AM1529:AN1529" si="3876">AM359*100/AM$5</f>
        <v>4.8993591519546811E-2</v>
      </c>
      <c r="AN1529" s="370">
        <f t="shared" si="3876"/>
        <v>2.6871927901555633E-2</v>
      </c>
      <c r="AO1529" s="370">
        <f t="shared" ref="AO1529:AT1529" si="3877">AO359*100/AO$5</f>
        <v>2.6690134240445321E-2</v>
      </c>
      <c r="AP1529" s="370">
        <f t="shared" si="3877"/>
        <v>3.1197615456448995E-2</v>
      </c>
      <c r="AQ1529" s="370">
        <f t="shared" si="3877"/>
        <v>4.3456256958736797E-2</v>
      </c>
      <c r="AR1529" s="370">
        <f t="shared" si="3877"/>
        <v>4.260125914440769E-2</v>
      </c>
      <c r="AS1529" s="370">
        <f t="shared" si="3877"/>
        <v>4.4128127983602883E-2</v>
      </c>
      <c r="AT1529" s="370">
        <f t="shared" si="3877"/>
        <v>4.483708686848966E-2</v>
      </c>
      <c r="AU1529" s="370">
        <f t="shared" ref="AU1529:AV1529" si="3878">AU359*100/AU$5</f>
        <v>4.1959148761346397E-2</v>
      </c>
      <c r="AV1529" s="370">
        <f t="shared" si="3878"/>
        <v>3.5851001132234731E-2</v>
      </c>
      <c r="AW1529" s="370">
        <f t="shared" ref="AW1529:AX1529" si="3879">AW359*100/AW$5</f>
        <v>4.5041044024223396E-2</v>
      </c>
      <c r="AX1529" s="370">
        <f t="shared" si="3879"/>
        <v>4.4295812696675804E-2</v>
      </c>
      <c r="AY1529" s="370">
        <f t="shared" ref="AY1529:BA1529" si="3880">AY359*100/AY$5</f>
        <v>2.7324997440969546E-2</v>
      </c>
      <c r="AZ1529" s="370">
        <f t="shared" si="3880"/>
        <v>3.0830448336689562E-2</v>
      </c>
      <c r="BA1529" s="370">
        <f t="shared" si="3880"/>
        <v>5.7927133380991175E-2</v>
      </c>
      <c r="BB1529" s="667"/>
    </row>
    <row r="1530" spans="1:54" s="325" customFormat="1" ht="13.8">
      <c r="A1530" s="327"/>
      <c r="B1530" s="327" t="s">
        <v>531</v>
      </c>
      <c r="C1530" s="370">
        <f t="shared" ref="C1530:AF1530" si="3881">C360*100/C$5</f>
        <v>3.9011131356920181</v>
      </c>
      <c r="D1530" s="370">
        <f t="shared" si="3881"/>
        <v>3.9718883904011411</v>
      </c>
      <c r="E1530" s="370">
        <f t="shared" si="3881"/>
        <v>4.2424554348803065</v>
      </c>
      <c r="F1530" s="370">
        <f t="shared" si="3881"/>
        <v>3.5520530820425007</v>
      </c>
      <c r="G1530" s="370">
        <f t="shared" si="3881"/>
        <v>3.5737223988643954</v>
      </c>
      <c r="H1530" s="370">
        <f t="shared" si="3881"/>
        <v>3.8230755546280206</v>
      </c>
      <c r="I1530" s="370">
        <f t="shared" si="3881"/>
        <v>3.4538673645010909</v>
      </c>
      <c r="J1530" s="370">
        <f t="shared" si="3881"/>
        <v>4.2411359882179118</v>
      </c>
      <c r="K1530" s="370">
        <f t="shared" si="3881"/>
        <v>4.2000940878831052</v>
      </c>
      <c r="L1530" s="370">
        <f t="shared" si="3881"/>
        <v>4.9018868589030138</v>
      </c>
      <c r="M1530" s="370">
        <f t="shared" si="3881"/>
        <v>4.6160777953447365</v>
      </c>
      <c r="N1530" s="370">
        <f t="shared" si="3881"/>
        <v>4.8030124141216248</v>
      </c>
      <c r="O1530" s="370">
        <f t="shared" si="3881"/>
        <v>4.9026753428723149</v>
      </c>
      <c r="P1530" s="370">
        <f t="shared" si="3881"/>
        <v>5.571196639981717</v>
      </c>
      <c r="Q1530" s="370">
        <f t="shared" si="3881"/>
        <v>5.3781152198937097</v>
      </c>
      <c r="R1530" s="370">
        <f t="shared" si="3881"/>
        <v>5.316042320547079</v>
      </c>
      <c r="S1530" s="370">
        <f t="shared" si="3881"/>
        <v>4.9645190694357213</v>
      </c>
      <c r="T1530" s="370">
        <f t="shared" si="3881"/>
        <v>4.7519724202000972</v>
      </c>
      <c r="U1530" s="370">
        <f t="shared" si="3881"/>
        <v>7.5511119051833253</v>
      </c>
      <c r="V1530" s="370">
        <f t="shared" si="3881"/>
        <v>5.3265780437678885</v>
      </c>
      <c r="W1530" s="370">
        <f t="shared" si="3881"/>
        <v>5.8047879763821797</v>
      </c>
      <c r="X1530" s="370">
        <f t="shared" si="3881"/>
        <v>5.9912732825867279</v>
      </c>
      <c r="Y1530" s="370">
        <f t="shared" si="3881"/>
        <v>5.1499286760533902</v>
      </c>
      <c r="Z1530" s="370">
        <f t="shared" si="3881"/>
        <v>5.3037623688920625</v>
      </c>
      <c r="AA1530" s="370">
        <f t="shared" si="3881"/>
        <v>4.0137994458302657</v>
      </c>
      <c r="AB1530" s="370">
        <f t="shared" si="3881"/>
        <v>4.5042006345532055</v>
      </c>
      <c r="AC1530" s="370">
        <f t="shared" si="3881"/>
        <v>4.1263776408196158</v>
      </c>
      <c r="AD1530" s="370">
        <f t="shared" si="3881"/>
        <v>4.1604105910547746</v>
      </c>
      <c r="AE1530" s="370">
        <f t="shared" si="3881"/>
        <v>3.6732314147617542</v>
      </c>
      <c r="AF1530" s="370">
        <f t="shared" si="3881"/>
        <v>3.7131886926420838</v>
      </c>
      <c r="AG1530" s="370">
        <f t="shared" ref="AG1530:AH1530" si="3882">AG360*100/AG$5</f>
        <v>3.6963288959230662</v>
      </c>
      <c r="AH1530" s="370">
        <f t="shared" si="3882"/>
        <v>3.7702971007372539</v>
      </c>
      <c r="AI1530" s="370">
        <f t="shared" ref="AI1530:AJ1530" si="3883">AI360*100/AI$5</f>
        <v>3.3806172316350747</v>
      </c>
      <c r="AJ1530" s="370">
        <f t="shared" si="3883"/>
        <v>4.0642877032134841</v>
      </c>
      <c r="AK1530" s="370">
        <f t="shared" ref="AK1530:AL1530" si="3884">AK360*100/AK$5</f>
        <v>3.841505878098292</v>
      </c>
      <c r="AL1530" s="370">
        <f t="shared" si="3884"/>
        <v>3.6560280607875497</v>
      </c>
      <c r="AM1530" s="370">
        <f t="shared" ref="AM1530:AN1530" si="3885">AM360*100/AM$5</f>
        <v>3.8017691841806704</v>
      </c>
      <c r="AN1530" s="370">
        <f t="shared" si="3885"/>
        <v>4.0002417656735219</v>
      </c>
      <c r="AO1530" s="370">
        <f t="shared" ref="AO1530:AT1530" si="3886">AO360*100/AO$5</f>
        <v>3.6747061440900568</v>
      </c>
      <c r="AP1530" s="370">
        <f t="shared" si="3886"/>
        <v>3.5957430417988787</v>
      </c>
      <c r="AQ1530" s="370">
        <f t="shared" si="3886"/>
        <v>3.8929788454401293</v>
      </c>
      <c r="AR1530" s="370">
        <f t="shared" si="3886"/>
        <v>3.6898599155342504</v>
      </c>
      <c r="AS1530" s="370">
        <f t="shared" si="3886"/>
        <v>3.5909396849527684</v>
      </c>
      <c r="AT1530" s="370">
        <f t="shared" si="3886"/>
        <v>3.4287916708042232</v>
      </c>
      <c r="AU1530" s="370">
        <f t="shared" ref="AU1530:AV1530" si="3887">AU360*100/AU$5</f>
        <v>3.8029267011387229</v>
      </c>
      <c r="AV1530" s="370">
        <f t="shared" si="3887"/>
        <v>3.4360566253703628</v>
      </c>
      <c r="AW1530" s="370">
        <f t="shared" ref="AW1530:AX1530" si="3888">AW360*100/AW$5</f>
        <v>3.5945669696359066</v>
      </c>
      <c r="AX1530" s="370">
        <f t="shared" si="3888"/>
        <v>4.2838524857225408</v>
      </c>
      <c r="AY1530" s="370">
        <f t="shared" ref="AY1530:BA1530" si="3889">AY360*100/AY$5</f>
        <v>2.9885174798266685</v>
      </c>
      <c r="AZ1530" s="370">
        <f t="shared" si="3889"/>
        <v>3.6253508706425652</v>
      </c>
      <c r="BA1530" s="370">
        <f t="shared" si="3889"/>
        <v>2.9268788133198118</v>
      </c>
      <c r="BB1530" s="667"/>
    </row>
    <row r="1531" spans="1:54" s="325" customFormat="1" ht="13.8">
      <c r="A1531" s="329"/>
      <c r="B1531" s="329" t="s">
        <v>532</v>
      </c>
      <c r="C1531" s="370">
        <f t="shared" ref="C1531:AF1531" si="3890">C361*100/C$5</f>
        <v>0.27996787537025364</v>
      </c>
      <c r="D1531" s="370">
        <f t="shared" si="3890"/>
        <v>0.31411615711576196</v>
      </c>
      <c r="E1531" s="370">
        <f t="shared" si="3890"/>
        <v>0.51702513071080047</v>
      </c>
      <c r="F1531" s="370">
        <f t="shared" si="3890"/>
        <v>0.4226616043785007</v>
      </c>
      <c r="G1531" s="370">
        <f t="shared" si="3890"/>
        <v>0.31862147864474388</v>
      </c>
      <c r="H1531" s="370">
        <f t="shared" si="3890"/>
        <v>0.3661227904462423</v>
      </c>
      <c r="I1531" s="370">
        <f t="shared" si="3890"/>
        <v>0.38604129550266314</v>
      </c>
      <c r="J1531" s="370">
        <f t="shared" si="3890"/>
        <v>0.48030683615697634</v>
      </c>
      <c r="K1531" s="370">
        <f t="shared" si="3890"/>
        <v>0.43198815387253248</v>
      </c>
      <c r="L1531" s="370">
        <f t="shared" si="3890"/>
        <v>0.49518250231742883</v>
      </c>
      <c r="M1531" s="370">
        <f t="shared" si="3890"/>
        <v>0.48260445580529376</v>
      </c>
      <c r="N1531" s="370">
        <f t="shared" si="3890"/>
        <v>0.4037466767329313</v>
      </c>
      <c r="O1531" s="370">
        <f t="shared" si="3890"/>
        <v>0.42745724317132411</v>
      </c>
      <c r="P1531" s="370">
        <f t="shared" si="3890"/>
        <v>0.53643002369520087</v>
      </c>
      <c r="Q1531" s="370">
        <f t="shared" si="3890"/>
        <v>0.73322854015824179</v>
      </c>
      <c r="R1531" s="370">
        <f t="shared" si="3890"/>
        <v>0.68293612500206657</v>
      </c>
      <c r="S1531" s="370">
        <f t="shared" si="3890"/>
        <v>0.43962696404385948</v>
      </c>
      <c r="T1531" s="370">
        <f t="shared" si="3890"/>
        <v>0.57859291916556899</v>
      </c>
      <c r="U1531" s="370">
        <f t="shared" si="3890"/>
        <v>0.481772703136845</v>
      </c>
      <c r="V1531" s="370">
        <f t="shared" si="3890"/>
        <v>0.4604159924685946</v>
      </c>
      <c r="W1531" s="370">
        <f t="shared" si="3890"/>
        <v>0.45329039184111647</v>
      </c>
      <c r="X1531" s="370">
        <f t="shared" si="3890"/>
        <v>0.55719788735511133</v>
      </c>
      <c r="Y1531" s="370">
        <f t="shared" si="3890"/>
        <v>0.43098954214829371</v>
      </c>
      <c r="Z1531" s="370">
        <f t="shared" si="3890"/>
        <v>0.46721258265248394</v>
      </c>
      <c r="AA1531" s="370">
        <f t="shared" si="3890"/>
        <v>0.22347859441970616</v>
      </c>
      <c r="AB1531" s="370">
        <f t="shared" si="3890"/>
        <v>0.26037373366933925</v>
      </c>
      <c r="AC1531" s="370">
        <f t="shared" si="3890"/>
        <v>0.28438631969170924</v>
      </c>
      <c r="AD1531" s="370">
        <f t="shared" si="3890"/>
        <v>0.29764482815041532</v>
      </c>
      <c r="AE1531" s="370">
        <f t="shared" si="3890"/>
        <v>0.27322565932296328</v>
      </c>
      <c r="AF1531" s="370">
        <f t="shared" si="3890"/>
        <v>0.29147323939504749</v>
      </c>
      <c r="AG1531" s="370">
        <f t="shared" ref="AG1531:AH1531" si="3891">AG361*100/AG$5</f>
        <v>0.20927670621903402</v>
      </c>
      <c r="AH1531" s="370">
        <f t="shared" si="3891"/>
        <v>0.2927102780416212</v>
      </c>
      <c r="AI1531" s="370">
        <f t="shared" ref="AI1531:AJ1531" si="3892">AI361*100/AI$5</f>
        <v>0.20702487849569023</v>
      </c>
      <c r="AJ1531" s="370">
        <f t="shared" si="3892"/>
        <v>0.29548828331141397</v>
      </c>
      <c r="AK1531" s="370">
        <f t="shared" ref="AK1531:AL1531" si="3893">AK361*100/AK$5</f>
        <v>0.32361009192724544</v>
      </c>
      <c r="AL1531" s="370">
        <f t="shared" si="3893"/>
        <v>0.33314473531472194</v>
      </c>
      <c r="AM1531" s="370">
        <f t="shared" ref="AM1531:AN1531" si="3894">AM361*100/AM$5</f>
        <v>0.24990069618372932</v>
      </c>
      <c r="AN1531" s="370">
        <f t="shared" si="3894"/>
        <v>0.22265311689860379</v>
      </c>
      <c r="AO1531" s="370">
        <f t="shared" ref="AO1531:AT1531" si="3895">AO361*100/AO$5</f>
        <v>0.24765059828915179</v>
      </c>
      <c r="AP1531" s="370">
        <f t="shared" si="3895"/>
        <v>0.20684541912689203</v>
      </c>
      <c r="AQ1531" s="370">
        <f t="shared" si="3895"/>
        <v>0.26164850366071729</v>
      </c>
      <c r="AR1531" s="370">
        <f t="shared" si="3895"/>
        <v>0.29255539349083398</v>
      </c>
      <c r="AS1531" s="370">
        <f t="shared" si="3895"/>
        <v>0.18440390932041267</v>
      </c>
      <c r="AT1531" s="370">
        <f t="shared" si="3895"/>
        <v>0.20321433440320727</v>
      </c>
      <c r="AU1531" s="370">
        <f t="shared" ref="AU1531:AV1531" si="3896">AU361*100/AU$5</f>
        <v>0.2300681415228881</v>
      </c>
      <c r="AV1531" s="370">
        <f t="shared" si="3896"/>
        <v>0.21619052281728757</v>
      </c>
      <c r="AW1531" s="370">
        <f t="shared" ref="AW1531:AX1531" si="3897">AW361*100/AW$5</f>
        <v>0.1623333580799457</v>
      </c>
      <c r="AX1531" s="370">
        <f t="shared" si="3897"/>
        <v>0.20638365160062597</v>
      </c>
      <c r="AY1531" s="370">
        <f t="shared" ref="AY1531:BA1531" si="3898">AY361*100/AY$5</f>
        <v>9.7916963547650587E-2</v>
      </c>
      <c r="AZ1531" s="370">
        <f t="shared" si="3898"/>
        <v>0.16161971710972137</v>
      </c>
      <c r="BA1531" s="370">
        <f t="shared" si="3898"/>
        <v>0.18100280959585047</v>
      </c>
      <c r="BB1531" s="667"/>
    </row>
    <row r="1532" spans="1:54" s="325" customFormat="1" ht="27.6">
      <c r="A1532" s="327"/>
      <c r="B1532" s="327" t="s">
        <v>568</v>
      </c>
      <c r="C1532" s="370">
        <f t="shared" ref="C1532:AF1532" si="3899">C362*100/C$5</f>
        <v>0.18588243421791209</v>
      </c>
      <c r="D1532" s="370">
        <f t="shared" si="3899"/>
        <v>0.22608442608907522</v>
      </c>
      <c r="E1532" s="370">
        <f t="shared" si="3899"/>
        <v>0.41781955849044927</v>
      </c>
      <c r="F1532" s="370">
        <f t="shared" si="3899"/>
        <v>0.33032310078213795</v>
      </c>
      <c r="G1532" s="370">
        <f t="shared" si="3899"/>
        <v>0.25583637121306518</v>
      </c>
      <c r="H1532" s="370">
        <f t="shared" si="3899"/>
        <v>0.30739097022720629</v>
      </c>
      <c r="I1532" s="370">
        <f t="shared" si="3899"/>
        <v>0.31482943634946842</v>
      </c>
      <c r="J1532" s="370">
        <f t="shared" si="3899"/>
        <v>0.39517993543631552</v>
      </c>
      <c r="K1532" s="370">
        <f t="shared" si="3899"/>
        <v>0.36826892027680197</v>
      </c>
      <c r="L1532" s="370">
        <f t="shared" si="3899"/>
        <v>0.40519447212515786</v>
      </c>
      <c r="M1532" s="370">
        <f t="shared" si="3899"/>
        <v>0.34573250532256172</v>
      </c>
      <c r="N1532" s="370">
        <f t="shared" si="3899"/>
        <v>0.30918659219763772</v>
      </c>
      <c r="O1532" s="370">
        <f t="shared" si="3899"/>
        <v>0.33708795257833118</v>
      </c>
      <c r="P1532" s="370">
        <f t="shared" si="3899"/>
        <v>0.41888112943530392</v>
      </c>
      <c r="Q1532" s="370">
        <f t="shared" si="3899"/>
        <v>0.58376676842529041</v>
      </c>
      <c r="R1532" s="370">
        <f t="shared" si="3899"/>
        <v>0.54532212465922802</v>
      </c>
      <c r="S1532" s="370">
        <f t="shared" si="3899"/>
        <v>0.34150419736693638</v>
      </c>
      <c r="T1532" s="370">
        <f t="shared" si="3899"/>
        <v>0.46601730921434226</v>
      </c>
      <c r="U1532" s="370">
        <f t="shared" si="3899"/>
        <v>0.36751814213818418</v>
      </c>
      <c r="V1532" s="370">
        <f t="shared" si="3899"/>
        <v>0.38875836881191239</v>
      </c>
      <c r="W1532" s="370">
        <f t="shared" si="3899"/>
        <v>0.33133655394524958</v>
      </c>
      <c r="X1532" s="370">
        <f t="shared" si="3899"/>
        <v>0.40982233448997424</v>
      </c>
      <c r="Y1532" s="370">
        <f t="shared" si="3899"/>
        <v>0.29228565035607301</v>
      </c>
      <c r="Z1532" s="370">
        <f t="shared" si="3899"/>
        <v>0.28099526110302231</v>
      </c>
      <c r="AA1532" s="370">
        <f t="shared" si="3899"/>
        <v>0.12154725968705056</v>
      </c>
      <c r="AB1532" s="370">
        <f t="shared" si="3899"/>
        <v>0.18164337840702247</v>
      </c>
      <c r="AC1532" s="370">
        <f t="shared" si="3899"/>
        <v>0.17546666769481678</v>
      </c>
      <c r="AD1532" s="370">
        <f t="shared" si="3899"/>
        <v>0.17324517079086421</v>
      </c>
      <c r="AE1532" s="370">
        <f t="shared" si="3899"/>
        <v>0.14782805114140993</v>
      </c>
      <c r="AF1532" s="370">
        <f t="shared" si="3899"/>
        <v>0.18669045459986586</v>
      </c>
      <c r="AG1532" s="370">
        <f t="shared" ref="AG1532:AH1532" si="3900">AG362*100/AG$5</f>
        <v>0.11697172699602541</v>
      </c>
      <c r="AH1532" s="370">
        <f t="shared" si="3900"/>
        <v>0.16559751576432202</v>
      </c>
      <c r="AI1532" s="370">
        <f t="shared" ref="AI1532:AJ1532" si="3901">AI362*100/AI$5</f>
        <v>0.11284374928486261</v>
      </c>
      <c r="AJ1532" s="370">
        <f t="shared" si="3901"/>
        <v>0.14376371311664671</v>
      </c>
      <c r="AK1532" s="370">
        <f t="shared" ref="AK1532:AL1532" si="3902">AK362*100/AK$5</f>
        <v>0.16994985680331373</v>
      </c>
      <c r="AL1532" s="370">
        <f t="shared" si="3902"/>
        <v>0.15934773767612065</v>
      </c>
      <c r="AM1532" s="370">
        <f t="shared" ref="AM1532:AN1532" si="3903">AM362*100/AM$5</f>
        <v>0.11493651787969385</v>
      </c>
      <c r="AN1532" s="370">
        <f t="shared" si="3903"/>
        <v>0.1143894681645248</v>
      </c>
      <c r="AO1532" s="370">
        <f t="shared" ref="AO1532:AT1532" si="3904">AO362*100/AO$5</f>
        <v>9.7875578139334479E-2</v>
      </c>
      <c r="AP1532" s="370">
        <f t="shared" si="3904"/>
        <v>9.1187667077173837E-2</v>
      </c>
      <c r="AQ1532" s="370">
        <f t="shared" si="3904"/>
        <v>0.13698167954384427</v>
      </c>
      <c r="AR1532" s="370">
        <f t="shared" si="3904"/>
        <v>0.15603440635254803</v>
      </c>
      <c r="AS1532" s="370">
        <f t="shared" si="3904"/>
        <v>0.10793166828387232</v>
      </c>
      <c r="AT1532" s="370">
        <f t="shared" si="3904"/>
        <v>8.5702119494875884E-2</v>
      </c>
      <c r="AU1532" s="370">
        <f t="shared" ref="AU1532:AV1532" si="3905">AU362*100/AU$5</f>
        <v>0.12587744628403921</v>
      </c>
      <c r="AV1532" s="370">
        <f t="shared" si="3905"/>
        <v>0.10900935348591338</v>
      </c>
      <c r="AW1532" s="370">
        <f t="shared" ref="AW1532:AX1532" si="3906">AW362*100/AW$5</f>
        <v>0.11046490046558984</v>
      </c>
      <c r="AX1532" s="370">
        <f t="shared" si="3906"/>
        <v>0.12977955917299</v>
      </c>
      <c r="AY1532" s="370">
        <f t="shared" ref="AY1532:BA1532" si="3907">AY362*100/AY$5</f>
        <v>5.7861327214980642E-2</v>
      </c>
      <c r="AZ1532" s="370">
        <f t="shared" si="3907"/>
        <v>7.7773291784010865E-2</v>
      </c>
      <c r="BA1532" s="370">
        <f t="shared" si="3907"/>
        <v>8.9306495320111062E-2</v>
      </c>
      <c r="BB1532" s="667"/>
    </row>
    <row r="1533" spans="1:54" s="325" customFormat="1" ht="27.6">
      <c r="A1533" s="329"/>
      <c r="B1533" s="329" t="s">
        <v>569</v>
      </c>
      <c r="C1533" s="370">
        <f t="shared" ref="C1533:AF1533" si="3908">C363*100/C$5</f>
        <v>9.4085441152341562E-2</v>
      </c>
      <c r="D1533" s="370">
        <f t="shared" si="3908"/>
        <v>8.8031731026686752E-2</v>
      </c>
      <c r="E1533" s="370">
        <f t="shared" si="3908"/>
        <v>9.9205572220351243E-2</v>
      </c>
      <c r="F1533" s="370">
        <f t="shared" si="3908"/>
        <v>9.2338503596362767E-2</v>
      </c>
      <c r="G1533" s="370">
        <f t="shared" si="3908"/>
        <v>6.2785107431678672E-2</v>
      </c>
      <c r="H1533" s="370">
        <f t="shared" si="3908"/>
        <v>5.8731820219035995E-2</v>
      </c>
      <c r="I1533" s="370">
        <f t="shared" si="3908"/>
        <v>7.1211859153194737E-2</v>
      </c>
      <c r="J1533" s="370">
        <f t="shared" si="3908"/>
        <v>8.5163373257387792E-2</v>
      </c>
      <c r="K1533" s="370">
        <f t="shared" si="3908"/>
        <v>6.3719233595730479E-2</v>
      </c>
      <c r="L1533" s="370">
        <f t="shared" si="3908"/>
        <v>8.998803019227096E-2</v>
      </c>
      <c r="M1533" s="370">
        <f t="shared" si="3908"/>
        <v>0.1368719504827321</v>
      </c>
      <c r="N1533" s="370">
        <f t="shared" si="3908"/>
        <v>9.4560084535293618E-2</v>
      </c>
      <c r="O1533" s="370">
        <f t="shared" si="3908"/>
        <v>9.0328911106579632E-2</v>
      </c>
      <c r="P1533" s="370">
        <f t="shared" si="3908"/>
        <v>0.11754889425989691</v>
      </c>
      <c r="Q1533" s="370">
        <f t="shared" si="3908"/>
        <v>0.14946177173295139</v>
      </c>
      <c r="R1533" s="370">
        <f t="shared" si="3908"/>
        <v>0.13761400034283855</v>
      </c>
      <c r="S1533" s="370">
        <f t="shared" si="3908"/>
        <v>9.8122766676923087E-2</v>
      </c>
      <c r="T1533" s="370">
        <f t="shared" si="3908"/>
        <v>0.11257560995122676</v>
      </c>
      <c r="U1533" s="370">
        <f t="shared" si="3908"/>
        <v>0.11425456099866084</v>
      </c>
      <c r="V1533" s="370">
        <f t="shared" si="3908"/>
        <v>7.1657623656682226E-2</v>
      </c>
      <c r="W1533" s="370">
        <f t="shared" si="3908"/>
        <v>0.12195383789586688</v>
      </c>
      <c r="X1533" s="370">
        <f t="shared" si="3908"/>
        <v>0.14737555286513709</v>
      </c>
      <c r="Y1533" s="370">
        <f t="shared" si="3908"/>
        <v>0.13870389179222065</v>
      </c>
      <c r="Z1533" s="370">
        <f t="shared" si="3908"/>
        <v>0.18621732154946163</v>
      </c>
      <c r="AA1533" s="370">
        <f t="shared" si="3908"/>
        <v>0.1019313347326556</v>
      </c>
      <c r="AB1533" s="370">
        <f t="shared" si="3908"/>
        <v>7.8730355262316754E-2</v>
      </c>
      <c r="AC1533" s="370">
        <f t="shared" si="3908"/>
        <v>0.10891965199689242</v>
      </c>
      <c r="AD1533" s="370">
        <f t="shared" si="3908"/>
        <v>0.12439965735955111</v>
      </c>
      <c r="AE1533" s="370">
        <f t="shared" si="3908"/>
        <v>0.12543702899519105</v>
      </c>
      <c r="AF1533" s="370">
        <f t="shared" si="3908"/>
        <v>0.10478278479518163</v>
      </c>
      <c r="AG1533" s="370">
        <f t="shared" ref="AG1533:AH1533" si="3909">AG363*100/AG$5</f>
        <v>9.2342183970780881E-2</v>
      </c>
      <c r="AH1533" s="370">
        <f t="shared" si="3909"/>
        <v>0.12711276227729923</v>
      </c>
      <c r="AI1533" s="370">
        <f t="shared" ref="AI1533:AJ1533" si="3910">AI363*100/AI$5</f>
        <v>9.4181129210827635E-2</v>
      </c>
      <c r="AJ1533" s="370">
        <f t="shared" si="3910"/>
        <v>0.15172457019476723</v>
      </c>
      <c r="AK1533" s="370">
        <f t="shared" ref="AK1533:AL1533" si="3911">AK363*100/AK$5</f>
        <v>0.15366023512393168</v>
      </c>
      <c r="AL1533" s="370">
        <f t="shared" si="3911"/>
        <v>0.17375640982971791</v>
      </c>
      <c r="AM1533" s="370">
        <f t="shared" ref="AM1533:AN1533" si="3912">AM363*100/AM$5</f>
        <v>0.13496417830403545</v>
      </c>
      <c r="AN1533" s="370">
        <f t="shared" si="3912"/>
        <v>0.108263648734079</v>
      </c>
      <c r="AO1533" s="370">
        <f t="shared" ref="AO1533:AT1533" si="3913">AO363*100/AO$5</f>
        <v>0.14981027792292229</v>
      </c>
      <c r="AP1533" s="370">
        <f t="shared" si="3913"/>
        <v>0.11565775204971819</v>
      </c>
      <c r="AQ1533" s="370">
        <f t="shared" si="3913"/>
        <v>0.12466682411687305</v>
      </c>
      <c r="AR1533" s="370">
        <f t="shared" si="3913"/>
        <v>0.13652098713828595</v>
      </c>
      <c r="AS1533" s="370">
        <f t="shared" si="3913"/>
        <v>7.6472241036540364E-2</v>
      </c>
      <c r="AT1533" s="370">
        <f t="shared" si="3913"/>
        <v>0.11751221490833137</v>
      </c>
      <c r="AU1533" s="370">
        <f t="shared" ref="AU1533:AV1533" si="3914">AU363*100/AU$5</f>
        <v>0.10419069523884893</v>
      </c>
      <c r="AV1533" s="370">
        <f t="shared" si="3914"/>
        <v>0.1071811693313742</v>
      </c>
      <c r="AW1533" s="370">
        <f t="shared" ref="AW1533:AX1533" si="3915">AW363*100/AW$5</f>
        <v>5.1868457614355865E-2</v>
      </c>
      <c r="AX1533" s="370">
        <f t="shared" si="3915"/>
        <v>7.6604092427635953E-2</v>
      </c>
      <c r="AY1533" s="370">
        <f t="shared" ref="AY1533:BA1533" si="3916">AY363*100/AY$5</f>
        <v>4.0055636332669946E-2</v>
      </c>
      <c r="AZ1533" s="370">
        <f t="shared" si="3916"/>
        <v>8.3846425325710516E-2</v>
      </c>
      <c r="BA1533" s="370">
        <f t="shared" si="3916"/>
        <v>9.1696314275739377E-2</v>
      </c>
      <c r="BB1533" s="667"/>
    </row>
    <row r="1534" spans="1:54" s="325" customFormat="1" ht="13.8">
      <c r="A1534" s="327"/>
      <c r="B1534" s="327" t="s">
        <v>533</v>
      </c>
      <c r="C1534" s="370">
        <f t="shared" ref="C1534:AF1534" si="3917">C364*100/C$5</f>
        <v>0.21286885033549513</v>
      </c>
      <c r="D1534" s="370">
        <f t="shared" si="3917"/>
        <v>0.23155143334598927</v>
      </c>
      <c r="E1534" s="370">
        <f t="shared" si="3917"/>
        <v>0.23507245176874958</v>
      </c>
      <c r="F1534" s="370">
        <f t="shared" si="3917"/>
        <v>0.14588603773041633</v>
      </c>
      <c r="G1534" s="370">
        <f t="shared" si="3917"/>
        <v>0.14731205418598814</v>
      </c>
      <c r="H1534" s="370">
        <f t="shared" si="3917"/>
        <v>0.19822442221983094</v>
      </c>
      <c r="I1534" s="370">
        <f t="shared" si="3917"/>
        <v>0.15263898758936978</v>
      </c>
      <c r="J1534" s="370">
        <f t="shared" si="3917"/>
        <v>0.16485586600573568</v>
      </c>
      <c r="K1534" s="370">
        <f t="shared" si="3917"/>
        <v>0.40303199968925102</v>
      </c>
      <c r="L1534" s="370">
        <f t="shared" si="3917"/>
        <v>0.62445281362724914</v>
      </c>
      <c r="M1534" s="370">
        <f t="shared" si="3917"/>
        <v>0.44882256936348797</v>
      </c>
      <c r="N1534" s="370">
        <f t="shared" si="3917"/>
        <v>0.73990599981070215</v>
      </c>
      <c r="O1534" s="370">
        <f t="shared" si="3917"/>
        <v>0.97500307893583904</v>
      </c>
      <c r="P1534" s="370">
        <f t="shared" si="3917"/>
        <v>0.97023115218183431</v>
      </c>
      <c r="Q1534" s="370">
        <f t="shared" si="3917"/>
        <v>0.9508665667287739</v>
      </c>
      <c r="R1534" s="370">
        <f t="shared" si="3917"/>
        <v>1.2620200151579883</v>
      </c>
      <c r="S1534" s="370">
        <f t="shared" si="3917"/>
        <v>1.0019458961539187</v>
      </c>
      <c r="T1534" s="370">
        <f t="shared" si="3917"/>
        <v>0.67169841818614484</v>
      </c>
      <c r="U1534" s="370">
        <f t="shared" si="3917"/>
        <v>0.74826927508257057</v>
      </c>
      <c r="V1534" s="370">
        <f t="shared" si="3917"/>
        <v>1.0390565569877741</v>
      </c>
      <c r="W1534" s="370">
        <f t="shared" si="3917"/>
        <v>1.7500805152979066</v>
      </c>
      <c r="X1534" s="370">
        <f t="shared" si="3917"/>
        <v>1.7759932959220857</v>
      </c>
      <c r="Y1534" s="370">
        <f t="shared" si="3917"/>
        <v>1.5870896041979796</v>
      </c>
      <c r="Z1534" s="370">
        <f t="shared" si="3917"/>
        <v>1.2605836911463308</v>
      </c>
      <c r="AA1534" s="370">
        <f t="shared" si="3917"/>
        <v>0.84145964718336763</v>
      </c>
      <c r="AB1534" s="370">
        <f t="shared" si="3917"/>
        <v>0.86801057812978399</v>
      </c>
      <c r="AC1534" s="370">
        <f t="shared" si="3917"/>
        <v>0.94476713363959353</v>
      </c>
      <c r="AD1534" s="370">
        <f t="shared" si="3917"/>
        <v>0.98801881314225037</v>
      </c>
      <c r="AE1534" s="370">
        <f t="shared" si="3917"/>
        <v>0.43039644329651033</v>
      </c>
      <c r="AF1534" s="370">
        <f t="shared" si="3917"/>
        <v>0.48423092879526036</v>
      </c>
      <c r="AG1534" s="370">
        <f t="shared" ref="AG1534:AH1534" si="3918">AG364*100/AG$5</f>
        <v>0.60613975070586701</v>
      </c>
      <c r="AH1534" s="370">
        <f t="shared" si="3918"/>
        <v>0.60729486885550166</v>
      </c>
      <c r="AI1534" s="370">
        <f t="shared" ref="AI1534:AJ1534" si="3919">AI364*100/AI$5</f>
        <v>0.21866435613171628</v>
      </c>
      <c r="AJ1534" s="370">
        <f t="shared" si="3919"/>
        <v>0.99341410181179723</v>
      </c>
      <c r="AK1534" s="370">
        <f t="shared" ref="AK1534:AL1534" si="3920">AK364*100/AK$5</f>
        <v>0.69297141794921457</v>
      </c>
      <c r="AL1534" s="370">
        <f t="shared" si="3920"/>
        <v>0.70379260603768012</v>
      </c>
      <c r="AM1534" s="370">
        <f t="shared" ref="AM1534:AN1534" si="3921">AM364*100/AM$5</f>
        <v>0.75715682882024848</v>
      </c>
      <c r="AN1534" s="370">
        <f t="shared" si="3921"/>
        <v>0.77038305157286535</v>
      </c>
      <c r="AO1534" s="370">
        <f t="shared" ref="AO1534:AT1534" si="3922">AO364*100/AO$5</f>
        <v>0.81374940326219014</v>
      </c>
      <c r="AP1534" s="370">
        <f t="shared" si="3922"/>
        <v>0.72873446785756735</v>
      </c>
      <c r="AQ1534" s="370">
        <f t="shared" si="3922"/>
        <v>0.77290057019467595</v>
      </c>
      <c r="AR1534" s="370">
        <f t="shared" si="3922"/>
        <v>0.38425022695747862</v>
      </c>
      <c r="AS1534" s="370">
        <f t="shared" si="3922"/>
        <v>0.50876511308761729</v>
      </c>
      <c r="AT1534" s="370">
        <f t="shared" si="3922"/>
        <v>0.49822351557095756</v>
      </c>
      <c r="AU1534" s="370">
        <f t="shared" ref="AU1534:AV1534" si="3923">AU364*100/AU$5</f>
        <v>0.69869054454286927</v>
      </c>
      <c r="AV1534" s="370">
        <f t="shared" si="3923"/>
        <v>0.55899054487944211</v>
      </c>
      <c r="AW1534" s="370">
        <f t="shared" ref="AW1534:AX1534" si="3924">AW364*100/AW$5</f>
        <v>0.68671849314342082</v>
      </c>
      <c r="AX1534" s="370">
        <f t="shared" si="3924"/>
        <v>1.4470762372944104</v>
      </c>
      <c r="AY1534" s="370">
        <f t="shared" ref="AY1534:BA1534" si="3925">AY364*100/AY$5</f>
        <v>0.34874495684628815</v>
      </c>
      <c r="AZ1534" s="370">
        <f t="shared" si="3925"/>
        <v>0.7021286023209905</v>
      </c>
      <c r="BA1534" s="370">
        <f t="shared" si="3925"/>
        <v>0.50443363368855054</v>
      </c>
      <c r="BB1534" s="667"/>
    </row>
    <row r="1535" spans="1:54" s="325" customFormat="1" ht="13.8">
      <c r="A1535" s="329"/>
      <c r="B1535" s="329" t="s">
        <v>534</v>
      </c>
      <c r="C1535" s="370">
        <f t="shared" ref="C1535:AF1535" si="3926">C365*100/C$5</f>
        <v>0.21040768918557157</v>
      </c>
      <c r="D1535" s="370">
        <f t="shared" si="3926"/>
        <v>0.22767717623479033</v>
      </c>
      <c r="E1535" s="370">
        <f t="shared" si="3926"/>
        <v>0.22944085725548904</v>
      </c>
      <c r="F1535" s="370">
        <f t="shared" si="3926"/>
        <v>0.1457660656599144</v>
      </c>
      <c r="G1535" s="370">
        <f t="shared" si="3926"/>
        <v>0.14731205418598814</v>
      </c>
      <c r="H1535" s="370">
        <f t="shared" si="3926"/>
        <v>0.19822442221983094</v>
      </c>
      <c r="I1535" s="370">
        <f t="shared" si="3926"/>
        <v>0.15263898758936978</v>
      </c>
      <c r="J1535" s="370">
        <f t="shared" si="3926"/>
        <v>0.16485586600573568</v>
      </c>
      <c r="K1535" s="370">
        <f t="shared" si="3926"/>
        <v>0.40303199968925102</v>
      </c>
      <c r="L1535" s="370">
        <f t="shared" si="3926"/>
        <v>0.62391098906011044</v>
      </c>
      <c r="M1535" s="370">
        <f t="shared" si="3926"/>
        <v>0.44878002290701213</v>
      </c>
      <c r="N1535" s="370">
        <f t="shared" si="3926"/>
        <v>0.73990599981070215</v>
      </c>
      <c r="O1535" s="370">
        <f t="shared" si="3926"/>
        <v>0.97500307893583904</v>
      </c>
      <c r="P1535" s="370">
        <f t="shared" si="3926"/>
        <v>0.97023115218183431</v>
      </c>
      <c r="Q1535" s="370">
        <f t="shared" si="3926"/>
        <v>0.9508665667287739</v>
      </c>
      <c r="R1535" s="370">
        <f t="shared" si="3926"/>
        <v>1.2619765077282246</v>
      </c>
      <c r="S1535" s="370">
        <f t="shared" si="3926"/>
        <v>1.0019458961539187</v>
      </c>
      <c r="T1535" s="370">
        <f t="shared" si="3926"/>
        <v>0.67161678250090107</v>
      </c>
      <c r="U1535" s="370">
        <f t="shared" si="3926"/>
        <v>0.74818578618158504</v>
      </c>
      <c r="V1535" s="370">
        <f t="shared" si="3926"/>
        <v>1.0367870486725477</v>
      </c>
      <c r="W1535" s="370">
        <f t="shared" si="3926"/>
        <v>1.7500805152979066</v>
      </c>
      <c r="X1535" s="370">
        <f t="shared" si="3926"/>
        <v>1.7756210309836107</v>
      </c>
      <c r="Y1535" s="370">
        <f t="shared" si="3926"/>
        <v>1.5870896041979796</v>
      </c>
      <c r="Z1535" s="370">
        <f t="shared" si="3926"/>
        <v>1.2601200025966559</v>
      </c>
      <c r="AA1535" s="370">
        <f t="shared" si="3926"/>
        <v>0.84006985492951369</v>
      </c>
      <c r="AB1535" s="370">
        <f t="shared" si="3926"/>
        <v>0.86801057812978399</v>
      </c>
      <c r="AC1535" s="370">
        <f t="shared" si="3926"/>
        <v>0.94476713363959353</v>
      </c>
      <c r="AD1535" s="370">
        <f t="shared" si="3926"/>
        <v>0.98801881314225037</v>
      </c>
      <c r="AE1535" s="370">
        <f t="shared" si="3926"/>
        <v>0.43004165597377092</v>
      </c>
      <c r="AF1535" s="370">
        <f t="shared" si="3926"/>
        <v>0.48423092879526036</v>
      </c>
      <c r="AG1535" s="370">
        <f t="shared" ref="AG1535:AH1535" si="3927">AG365*100/AG$5</f>
        <v>0.60613975070586701</v>
      </c>
      <c r="AH1535" s="370">
        <f t="shared" si="3927"/>
        <v>0.60729486885550166</v>
      </c>
      <c r="AI1535" s="370">
        <f t="shared" ref="AI1535:AJ1535" si="3928">AI365*100/AI$5</f>
        <v>0.21866435613171628</v>
      </c>
      <c r="AJ1535" s="370">
        <f t="shared" si="3928"/>
        <v>0.99341410181179723</v>
      </c>
      <c r="AK1535" s="370">
        <f t="shared" ref="AK1535:AL1535" si="3929">AK365*100/AK$5</f>
        <v>0.69297141794921457</v>
      </c>
      <c r="AL1535" s="370">
        <f t="shared" si="3929"/>
        <v>0.70277791081559582</v>
      </c>
      <c r="AM1535" s="370">
        <f t="shared" ref="AM1535:AN1535" si="3930">AM365*100/AM$5</f>
        <v>0.7565634166595272</v>
      </c>
      <c r="AN1535" s="370">
        <f t="shared" si="3930"/>
        <v>0.77038305157286535</v>
      </c>
      <c r="AO1535" s="370">
        <f t="shared" ref="AO1535:AT1535" si="3931">AO365*100/AO$5</f>
        <v>0.81374940326219014</v>
      </c>
      <c r="AP1535" s="370">
        <f t="shared" si="3931"/>
        <v>0.72873446785756735</v>
      </c>
      <c r="AQ1535" s="370">
        <f t="shared" si="3931"/>
        <v>0.77290057019467595</v>
      </c>
      <c r="AR1535" s="370">
        <f t="shared" si="3931"/>
        <v>0.38425022695747862</v>
      </c>
      <c r="AS1535" s="370">
        <f t="shared" si="3931"/>
        <v>0.50876511308761729</v>
      </c>
      <c r="AT1535" s="370">
        <f t="shared" si="3931"/>
        <v>0.49822351557095756</v>
      </c>
      <c r="AU1535" s="370">
        <f t="shared" ref="AU1535:AV1535" si="3932">AU365*100/AU$5</f>
        <v>0.6978149924820386</v>
      </c>
      <c r="AV1535" s="370">
        <f t="shared" si="3932"/>
        <v>0.55899054487944211</v>
      </c>
      <c r="AW1535" s="370">
        <f t="shared" ref="AW1535:AX1535" si="3933">AW365*100/AW$5</f>
        <v>0.68671849314342082</v>
      </c>
      <c r="AX1535" s="370">
        <f t="shared" si="3933"/>
        <v>1.4470762372944104</v>
      </c>
      <c r="AY1535" s="370">
        <f t="shared" ref="AY1535:BA1535" si="3934">AY365*100/AY$5</f>
        <v>0.34860159379570593</v>
      </c>
      <c r="AZ1535" s="370">
        <f t="shared" si="3934"/>
        <v>0.7021286023209905</v>
      </c>
      <c r="BA1535" s="370">
        <f t="shared" si="3934"/>
        <v>0.50443363368855054</v>
      </c>
      <c r="BB1535" s="667"/>
    </row>
    <row r="1536" spans="1:54" s="325" customFormat="1" ht="27.6">
      <c r="A1536" s="327"/>
      <c r="B1536" s="327" t="s">
        <v>570</v>
      </c>
      <c r="C1536" s="370">
        <f t="shared" ref="C1536:AF1536" si="3935">C366*100/C$5</f>
        <v>8.0095683036986512E-2</v>
      </c>
      <c r="D1536" s="370">
        <f t="shared" si="3935"/>
        <v>3.9818753642877867E-2</v>
      </c>
      <c r="E1536" s="370">
        <f t="shared" si="3935"/>
        <v>0.11192327903506545</v>
      </c>
      <c r="F1536" s="370">
        <f t="shared" si="3935"/>
        <v>8.0341296546164051E-2</v>
      </c>
      <c r="G1536" s="370">
        <f t="shared" si="3935"/>
        <v>6.4818782878523384E-2</v>
      </c>
      <c r="H1536" s="370">
        <f t="shared" si="3935"/>
        <v>6.5362247794658199E-2</v>
      </c>
      <c r="I1536" s="370">
        <f t="shared" si="3935"/>
        <v>6.1918545581674762E-2</v>
      </c>
      <c r="J1536" s="370">
        <f t="shared" si="3935"/>
        <v>3.8405581173460102E-2</v>
      </c>
      <c r="K1536" s="370">
        <f t="shared" si="3935"/>
        <v>3.0447121471851517E-2</v>
      </c>
      <c r="L1536" s="370">
        <f t="shared" si="3935"/>
        <v>4.1765643716934593E-2</v>
      </c>
      <c r="M1536" s="370">
        <f t="shared" si="3935"/>
        <v>7.875349093675385E-2</v>
      </c>
      <c r="N1536" s="370">
        <f t="shared" si="3935"/>
        <v>4.0970111814633801E-2</v>
      </c>
      <c r="O1536" s="370">
        <f t="shared" si="3935"/>
        <v>9.0934603402779327E-2</v>
      </c>
      <c r="P1536" s="370">
        <f t="shared" si="3935"/>
        <v>8.2491208627726631E-2</v>
      </c>
      <c r="Q1536" s="370">
        <f t="shared" si="3935"/>
        <v>4.8390979694805054E-2</v>
      </c>
      <c r="R1536" s="370">
        <f t="shared" si="3935"/>
        <v>9.2409780818270323E-2</v>
      </c>
      <c r="S1536" s="370">
        <f t="shared" si="3935"/>
        <v>8.6954947863615517E-2</v>
      </c>
      <c r="T1536" s="370">
        <f t="shared" si="3935"/>
        <v>9.192178158454048E-2</v>
      </c>
      <c r="U1536" s="370">
        <f t="shared" si="3935"/>
        <v>8.5242167906198568E-2</v>
      </c>
      <c r="V1536" s="370">
        <f t="shared" si="3935"/>
        <v>4.5894501485687383E-2</v>
      </c>
      <c r="W1536" s="370">
        <f t="shared" si="3935"/>
        <v>0.10619431025228127</v>
      </c>
      <c r="X1536" s="370">
        <f t="shared" si="3935"/>
        <v>0.1197865846470494</v>
      </c>
      <c r="Y1536" s="370">
        <f t="shared" si="3935"/>
        <v>0.14440512157872518</v>
      </c>
      <c r="Z1536" s="370">
        <f t="shared" si="3935"/>
        <v>7.9383479704352181E-2</v>
      </c>
      <c r="AA1536" s="370">
        <f t="shared" si="3935"/>
        <v>2.847088702894977E-2</v>
      </c>
      <c r="AB1536" s="370">
        <f t="shared" si="3935"/>
        <v>2.3593872490469927E-2</v>
      </c>
      <c r="AC1536" s="370">
        <f t="shared" si="3935"/>
        <v>5.6098440232027778E-2</v>
      </c>
      <c r="AD1536" s="370">
        <f t="shared" si="3935"/>
        <v>5.2013654286053444E-2</v>
      </c>
      <c r="AE1536" s="370">
        <f t="shared" si="3935"/>
        <v>0.1040709480035526</v>
      </c>
      <c r="AF1536" s="370">
        <f t="shared" si="3935"/>
        <v>0.10265105364911377</v>
      </c>
      <c r="AG1536" s="370">
        <f t="shared" ref="AG1536:AH1536" si="3936">AG366*100/AG$5</f>
        <v>7.9655364980435878E-2</v>
      </c>
      <c r="AH1536" s="370">
        <f t="shared" si="3936"/>
        <v>6.6948654242368955E-2</v>
      </c>
      <c r="AI1536" s="370">
        <f t="shared" ref="AI1536:AJ1536" si="3937">AI366*100/AI$5</f>
        <v>4.1823207776907123E-2</v>
      </c>
      <c r="AJ1536" s="370">
        <f t="shared" si="3937"/>
        <v>9.4809845382864993E-2</v>
      </c>
      <c r="AK1536" s="370">
        <f t="shared" ref="AK1536:AL1536" si="3938">AK366*100/AK$5</f>
        <v>6.7535680311887794E-2</v>
      </c>
      <c r="AL1536" s="370">
        <f t="shared" si="3938"/>
        <v>4.9801241499898126E-2</v>
      </c>
      <c r="AM1536" s="370">
        <f t="shared" ref="AM1536:AN1536" si="3939">AM366*100/AM$5</f>
        <v>4.1501762990441247E-2</v>
      </c>
      <c r="AN1536" s="370">
        <f t="shared" si="3939"/>
        <v>6.2646713375359181E-2</v>
      </c>
      <c r="AO1536" s="370">
        <f t="shared" ref="AO1536:AT1536" si="3940">AO366*100/AO$5</f>
        <v>6.3922342639269963E-2</v>
      </c>
      <c r="AP1536" s="370">
        <f t="shared" si="3940"/>
        <v>3.1441619152756423E-2</v>
      </c>
      <c r="AQ1536" s="370">
        <f t="shared" si="3940"/>
        <v>2.3550052295961403E-2</v>
      </c>
      <c r="AR1536" s="370">
        <f t="shared" si="3940"/>
        <v>3.5671259797286574E-2</v>
      </c>
      <c r="AS1536" s="370">
        <f t="shared" si="3940"/>
        <v>3.245027534961014E-2</v>
      </c>
      <c r="AT1536" s="370">
        <f t="shared" si="3940"/>
        <v>8.8866298297907431E-3</v>
      </c>
      <c r="AU1536" s="370">
        <f t="shared" ref="AU1536:AV1536" si="3941">AU366*100/AU$5</f>
        <v>4.7582886998220275E-2</v>
      </c>
      <c r="AV1536" s="370">
        <f t="shared" si="3941"/>
        <v>3.6842558639781413E-2</v>
      </c>
      <c r="AW1536" s="370">
        <f t="shared" ref="AW1536:AX1536" si="3942">AW366*100/AW$5</f>
        <v>2.1774809362704026E-2</v>
      </c>
      <c r="AX1536" s="370">
        <f t="shared" si="3942"/>
        <v>3.3298702682543493E-2</v>
      </c>
      <c r="AY1536" s="370">
        <f t="shared" ref="AY1536:BA1536" si="3943">AY366*100/AY$5</f>
        <v>2.1934546739078388E-2</v>
      </c>
      <c r="AZ1536" s="370">
        <f t="shared" si="3943"/>
        <v>1.9025020380630545E-2</v>
      </c>
      <c r="BA1536" s="370">
        <f t="shared" si="3943"/>
        <v>1.6962519326361988E-2</v>
      </c>
      <c r="BB1536" s="667"/>
    </row>
    <row r="1537" spans="1:54" s="325" customFormat="1" ht="27.6">
      <c r="A1537" s="329"/>
      <c r="B1537" s="329" t="s">
        <v>571</v>
      </c>
      <c r="C1537" s="370">
        <f t="shared" ref="C1537:AF1537" si="3944">C367*100/C$5</f>
        <v>0.10120985500738348</v>
      </c>
      <c r="D1537" s="370">
        <f t="shared" si="3944"/>
        <v>5.1140193867825846E-2</v>
      </c>
      <c r="E1537" s="370">
        <f t="shared" si="3944"/>
        <v>7.0227102440196004E-2</v>
      </c>
      <c r="F1537" s="370">
        <f t="shared" si="3944"/>
        <v>3.2792365937209814E-2</v>
      </c>
      <c r="G1537" s="370">
        <f t="shared" si="3944"/>
        <v>5.5094116650884109E-2</v>
      </c>
      <c r="H1537" s="370">
        <f t="shared" si="3944"/>
        <v>8.0217304111625976E-2</v>
      </c>
      <c r="I1537" s="370">
        <f t="shared" si="3944"/>
        <v>3.3153527384112931E-2</v>
      </c>
      <c r="J1537" s="370">
        <f t="shared" si="3944"/>
        <v>0.10544210367756235</v>
      </c>
      <c r="K1537" s="370">
        <f t="shared" si="3944"/>
        <v>0.28065497408267254</v>
      </c>
      <c r="L1537" s="370">
        <f t="shared" si="3944"/>
        <v>0.20918943496276537</v>
      </c>
      <c r="M1537" s="370">
        <f t="shared" si="3944"/>
        <v>0.31692855428842748</v>
      </c>
      <c r="N1537" s="370">
        <f t="shared" si="3944"/>
        <v>0.58642360696065321</v>
      </c>
      <c r="O1537" s="370">
        <f t="shared" si="3944"/>
        <v>0.83302880470663299</v>
      </c>
      <c r="P1537" s="370">
        <f t="shared" si="3944"/>
        <v>0.74013544426884459</v>
      </c>
      <c r="Q1537" s="370">
        <f t="shared" si="3944"/>
        <v>0.80415612160054384</v>
      </c>
      <c r="R1537" s="370">
        <f t="shared" si="3944"/>
        <v>1.0681074007008176</v>
      </c>
      <c r="S1537" s="370">
        <f t="shared" si="3944"/>
        <v>0.89250127178350447</v>
      </c>
      <c r="T1537" s="370">
        <f t="shared" si="3944"/>
        <v>0.53091767898317854</v>
      </c>
      <c r="U1537" s="370">
        <f t="shared" si="3944"/>
        <v>0.63902404814303992</v>
      </c>
      <c r="V1537" s="370">
        <f t="shared" si="3944"/>
        <v>0.94688930263052817</v>
      </c>
      <c r="W1537" s="370">
        <f t="shared" si="3944"/>
        <v>1.4928180354267311</v>
      </c>
      <c r="X1537" s="370">
        <f t="shared" si="3944"/>
        <v>0.98282080034480002</v>
      </c>
      <c r="Y1537" s="370">
        <f t="shared" si="3944"/>
        <v>1.3608366906157368</v>
      </c>
      <c r="Z1537" s="370">
        <f t="shared" si="3944"/>
        <v>1.1092821173873932</v>
      </c>
      <c r="AA1537" s="370">
        <f t="shared" si="3944"/>
        <v>0.73690756134344471</v>
      </c>
      <c r="AB1537" s="370">
        <f t="shared" si="3944"/>
        <v>0.66819865620068841</v>
      </c>
      <c r="AC1537" s="370">
        <f t="shared" si="3944"/>
        <v>0.67136916822013726</v>
      </c>
      <c r="AD1537" s="370">
        <f t="shared" si="3944"/>
        <v>0.90953714665203711</v>
      </c>
      <c r="AE1537" s="370">
        <f t="shared" si="3944"/>
        <v>0.2839481206324202</v>
      </c>
      <c r="AF1537" s="370">
        <f t="shared" si="3944"/>
        <v>0.25006846136565258</v>
      </c>
      <c r="AG1537" s="370">
        <f t="shared" ref="AG1537:AH1537" si="3945">AG367*100/AG$5</f>
        <v>0.50237570916899843</v>
      </c>
      <c r="AH1537" s="370">
        <f t="shared" si="3945"/>
        <v>0.48513404547673522</v>
      </c>
      <c r="AI1537" s="370">
        <f t="shared" ref="AI1537:AJ1537" si="3946">AI367*100/AI$5</f>
        <v>0.14945878401785301</v>
      </c>
      <c r="AJ1537" s="370">
        <f t="shared" si="3946"/>
        <v>0.68956871966724331</v>
      </c>
      <c r="AK1537" s="370">
        <f t="shared" ref="AK1537:AL1537" si="3947">AK367*100/AK$5</f>
        <v>0.56047210285376248</v>
      </c>
      <c r="AL1537" s="370">
        <f t="shared" si="3947"/>
        <v>0.59522021727465857</v>
      </c>
      <c r="AM1537" s="370">
        <f t="shared" ref="AM1537:AN1537" si="3948">AM367*100/AM$5</f>
        <v>0.67241015461724729</v>
      </c>
      <c r="AN1537" s="370">
        <f t="shared" si="3948"/>
        <v>0.57304998832010423</v>
      </c>
      <c r="AO1537" s="370">
        <f t="shared" ref="AO1537:AT1537" si="3949">AO367*100/AO$5</f>
        <v>0.69609421441098007</v>
      </c>
      <c r="AP1537" s="370">
        <f t="shared" si="3949"/>
        <v>0.64636579151836182</v>
      </c>
      <c r="AQ1537" s="370">
        <f t="shared" si="3949"/>
        <v>0.69681838118694961</v>
      </c>
      <c r="AR1537" s="370">
        <f t="shared" si="3949"/>
        <v>0.31724807537504973</v>
      </c>
      <c r="AS1537" s="370">
        <f t="shared" si="3949"/>
        <v>0.3995241098114487</v>
      </c>
      <c r="AT1537" s="370">
        <f t="shared" si="3949"/>
        <v>0.44981831217990043</v>
      </c>
      <c r="AU1537" s="370">
        <f t="shared" ref="AU1537:AV1537" si="3950">AU367*100/AU$5</f>
        <v>0.59520702596853736</v>
      </c>
      <c r="AV1537" s="370">
        <f t="shared" si="3950"/>
        <v>0.35826212194546064</v>
      </c>
      <c r="AW1537" s="370">
        <f t="shared" ref="AW1537:AX1537" si="3951">AW367*100/AW$5</f>
        <v>0.63879402687482101</v>
      </c>
      <c r="AX1537" s="370">
        <f t="shared" si="3951"/>
        <v>1.3732726511436655</v>
      </c>
      <c r="AY1537" s="370">
        <f t="shared" ref="AY1537:BA1537" si="3952">AY367*100/AY$5</f>
        <v>0.2979084191098359</v>
      </c>
      <c r="AZ1537" s="370">
        <f t="shared" si="3952"/>
        <v>0.49836877492192461</v>
      </c>
      <c r="BA1537" s="370">
        <f t="shared" si="3952"/>
        <v>0.45640346793902015</v>
      </c>
      <c r="BB1537" s="667"/>
    </row>
    <row r="1538" spans="1:54" s="325" customFormat="1" ht="27.6">
      <c r="A1538" s="327"/>
      <c r="B1538" s="327" t="s">
        <v>572</v>
      </c>
      <c r="C1538" s="370">
        <f t="shared" ref="C1538:AF1538" si="3953">C368*100/C$5</f>
        <v>2.3704867917684953E-2</v>
      </c>
      <c r="D1538" s="370">
        <f t="shared" si="3953"/>
        <v>0.13658908682037998</v>
      </c>
      <c r="E1538" s="370">
        <f t="shared" si="3953"/>
        <v>4.6693750533789387E-2</v>
      </c>
      <c r="F1538" s="370">
        <f t="shared" si="3953"/>
        <v>3.1072766260014668E-2</v>
      </c>
      <c r="G1538" s="370">
        <f t="shared" si="3953"/>
        <v>2.7140323236073113E-2</v>
      </c>
      <c r="H1538" s="370">
        <f t="shared" si="3953"/>
        <v>5.1086900992498921E-2</v>
      </c>
      <c r="I1538" s="370">
        <f t="shared" si="3953"/>
        <v>5.7419401709748429E-2</v>
      </c>
      <c r="J1538" s="370">
        <f t="shared" si="3953"/>
        <v>2.060698325071696E-2</v>
      </c>
      <c r="K1538" s="370">
        <f t="shared" si="3953"/>
        <v>8.9928869089540814E-2</v>
      </c>
      <c r="L1538" s="370">
        <f t="shared" si="3953"/>
        <v>0.37277530219136434</v>
      </c>
      <c r="M1538" s="370">
        <f t="shared" si="3953"/>
        <v>5.1991769813459314E-2</v>
      </c>
      <c r="N1538" s="370">
        <f t="shared" si="3953"/>
        <v>9.2782639337261788E-2</v>
      </c>
      <c r="O1538" s="370">
        <f t="shared" si="3953"/>
        <v>3.145561991597029E-2</v>
      </c>
      <c r="P1538" s="370">
        <f t="shared" si="3953"/>
        <v>0.13104588762135974</v>
      </c>
      <c r="Q1538" s="370">
        <f t="shared" si="3953"/>
        <v>8.9175350541262827E-2</v>
      </c>
      <c r="R1538" s="370">
        <f t="shared" si="3953"/>
        <v>8.1967997674962947E-2</v>
      </c>
      <c r="S1538" s="370">
        <f t="shared" si="3953"/>
        <v>2.1603952945743271E-2</v>
      </c>
      <c r="T1538" s="370">
        <f t="shared" si="3953"/>
        <v>4.3430184549711849E-2</v>
      </c>
      <c r="U1538" s="370">
        <f t="shared" si="3953"/>
        <v>2.1581880904752524E-2</v>
      </c>
      <c r="V1538" s="370">
        <f t="shared" si="3953"/>
        <v>3.0890529846135741E-2</v>
      </c>
      <c r="W1538" s="370">
        <f t="shared" si="3953"/>
        <v>0.14767579173376275</v>
      </c>
      <c r="X1538" s="370">
        <f t="shared" si="3953"/>
        <v>0.66366565975894587</v>
      </c>
      <c r="Y1538" s="370">
        <f t="shared" si="3953"/>
        <v>6.3572617071434467E-2</v>
      </c>
      <c r="Z1538" s="370">
        <f t="shared" si="3953"/>
        <v>4.2381133440290826E-2</v>
      </c>
      <c r="AA1538" s="370">
        <f t="shared" si="3953"/>
        <v>5.9562525165166885E-2</v>
      </c>
      <c r="AB1538" s="370">
        <f t="shared" si="3953"/>
        <v>0.17550308360558109</v>
      </c>
      <c r="AC1538" s="370">
        <f t="shared" si="3953"/>
        <v>0.21421507486539268</v>
      </c>
      <c r="AD1538" s="370">
        <f t="shared" si="3953"/>
        <v>1.7605238420645691E-2</v>
      </c>
      <c r="AE1538" s="370">
        <f t="shared" si="3953"/>
        <v>4.1352433505957076E-2</v>
      </c>
      <c r="AF1538" s="370">
        <f t="shared" si="3953"/>
        <v>0.11753217684185671</v>
      </c>
      <c r="AG1538" s="370">
        <f t="shared" ref="AG1538:AH1538" si="3954">AG368*100/AG$5</f>
        <v>1.9569697328215448E-2</v>
      </c>
      <c r="AH1538" s="370">
        <f t="shared" si="3954"/>
        <v>3.1544240700102782E-2</v>
      </c>
      <c r="AI1538" s="370">
        <f t="shared" ref="AI1538:AJ1538" si="3955">AI368*100/AI$5</f>
        <v>1.3217711891758382E-2</v>
      </c>
      <c r="AJ1538" s="370">
        <f t="shared" si="3955"/>
        <v>0.18028999853390548</v>
      </c>
      <c r="AK1538" s="370">
        <f t="shared" ref="AK1538:AL1538" si="3956">AK368*100/AK$5</f>
        <v>3.0085138604026188E-2</v>
      </c>
      <c r="AL1538" s="370">
        <f t="shared" si="3956"/>
        <v>4.0831335736672796E-2</v>
      </c>
      <c r="AM1538" s="370">
        <f t="shared" ref="AM1538:AN1538" si="3957">AM368*100/AM$5</f>
        <v>3.7384966125437687E-2</v>
      </c>
      <c r="AN1538" s="370">
        <f t="shared" si="3957"/>
        <v>0.12835633646594125</v>
      </c>
      <c r="AO1538" s="370">
        <f t="shared" ref="AO1538:AT1538" si="3958">AO368*100/AO$5</f>
        <v>4.8021086968938607E-2</v>
      </c>
      <c r="AP1538" s="370">
        <f t="shared" si="3958"/>
        <v>4.4792107107862529E-2</v>
      </c>
      <c r="AQ1538" s="370">
        <f t="shared" si="3958"/>
        <v>4.291642767974628E-2</v>
      </c>
      <c r="AR1538" s="370">
        <f t="shared" si="3958"/>
        <v>2.8485944684745211E-2</v>
      </c>
      <c r="AS1538" s="370">
        <f t="shared" si="3958"/>
        <v>6.868700594721186E-2</v>
      </c>
      <c r="AT1538" s="370">
        <f t="shared" si="3958"/>
        <v>3.1473480647175547E-2</v>
      </c>
      <c r="AU1538" s="370">
        <f t="shared" ref="AU1538:AV1538" si="3959">AU368*100/AU$5</f>
        <v>4.4686830181626544E-2</v>
      </c>
      <c r="AV1538" s="370">
        <f t="shared" si="3959"/>
        <v>0.15864920120746917</v>
      </c>
      <c r="AW1538" s="370">
        <f t="shared" ref="AW1538:AX1538" si="3960">AW368*100/AW$5</f>
        <v>2.2901664032920065E-2</v>
      </c>
      <c r="AX1538" s="370">
        <f t="shared" si="3960"/>
        <v>2.7458622519758936E-2</v>
      </c>
      <c r="AY1538" s="370">
        <f t="shared" ref="AY1538:BA1538" si="3961">AY368*100/AY$5</f>
        <v>2.0185517521975407E-2</v>
      </c>
      <c r="AZ1538" s="370">
        <f t="shared" si="3961"/>
        <v>0.17742225846822557</v>
      </c>
      <c r="BA1538" s="370">
        <f t="shared" si="3961"/>
        <v>2.4755407225150038E-2</v>
      </c>
      <c r="BB1538" s="667"/>
    </row>
    <row r="1539" spans="1:54" s="325" customFormat="1" ht="27.6">
      <c r="A1539" s="329"/>
      <c r="B1539" s="329" t="s">
        <v>573</v>
      </c>
      <c r="C1539" s="370">
        <f t="shared" ref="C1539:AF1539" si="3962">C369*100/C$5</f>
        <v>5.310926691940345E-3</v>
      </c>
      <c r="D1539" s="370">
        <f t="shared" si="3962"/>
        <v>8.609460247108728E-5</v>
      </c>
      <c r="E1539" s="370">
        <f t="shared" si="3962"/>
        <v>5.5942991853581529E-4</v>
      </c>
      <c r="F1539" s="370">
        <f t="shared" si="3962"/>
        <v>1.5596369165258328E-3</v>
      </c>
      <c r="G1539" s="370">
        <f t="shared" si="3962"/>
        <v>2.2185550329215079E-4</v>
      </c>
      <c r="H1539" s="370">
        <f t="shared" si="3962"/>
        <v>1.5217374763723084E-3</v>
      </c>
      <c r="I1539" s="370">
        <f t="shared" si="3962"/>
        <v>1.4751291383365041E-4</v>
      </c>
      <c r="J1539" s="370">
        <f t="shared" si="3962"/>
        <v>3.2825283054239404E-4</v>
      </c>
      <c r="K1539" s="370">
        <f t="shared" si="3962"/>
        <v>1.9617990639079585E-3</v>
      </c>
      <c r="L1539" s="370">
        <f t="shared" si="3962"/>
        <v>1.8060818904620365E-4</v>
      </c>
      <c r="M1539" s="370">
        <f t="shared" si="3962"/>
        <v>1.0636614118956487E-3</v>
      </c>
      <c r="N1539" s="370">
        <f t="shared" si="3962"/>
        <v>1.9685205568202573E-2</v>
      </c>
      <c r="O1539" s="370">
        <f t="shared" si="3962"/>
        <v>1.9543671424043157E-2</v>
      </c>
      <c r="P1539" s="370">
        <f t="shared" si="3962"/>
        <v>1.6515490279361892E-2</v>
      </c>
      <c r="Q1539" s="370">
        <f t="shared" si="3962"/>
        <v>9.1036542067986087E-3</v>
      </c>
      <c r="R1539" s="370">
        <f t="shared" si="3962"/>
        <v>1.949132853417378E-2</v>
      </c>
      <c r="S1539" s="370">
        <f t="shared" si="3962"/>
        <v>8.8572356105542818E-4</v>
      </c>
      <c r="T1539" s="370">
        <f t="shared" si="3962"/>
        <v>5.2655016982263419E-3</v>
      </c>
      <c r="U1539" s="370">
        <f t="shared" si="3962"/>
        <v>2.3376892275940842E-3</v>
      </c>
      <c r="V1539" s="370">
        <f t="shared" si="3962"/>
        <v>1.3028658846669497E-2</v>
      </c>
      <c r="W1539" s="370">
        <f t="shared" si="3962"/>
        <v>3.3494363929146538E-3</v>
      </c>
      <c r="X1539" s="370">
        <f t="shared" si="3962"/>
        <v>9.3479862328153182E-3</v>
      </c>
      <c r="Y1539" s="370">
        <f t="shared" si="3962"/>
        <v>1.8236125412997479E-2</v>
      </c>
      <c r="Z1539" s="370">
        <f t="shared" si="3962"/>
        <v>2.9026903209652139E-2</v>
      </c>
      <c r="AA1539" s="370">
        <f t="shared" si="3962"/>
        <v>1.5089173041842277E-2</v>
      </c>
      <c r="AB1539" s="370">
        <f t="shared" si="3962"/>
        <v>6.3085220562753811E-4</v>
      </c>
      <c r="AC1539" s="370">
        <f t="shared" si="3962"/>
        <v>3.0844503220358913E-3</v>
      </c>
      <c r="AD1539" s="370">
        <f t="shared" si="3962"/>
        <v>8.8226707347199389E-3</v>
      </c>
      <c r="AE1539" s="370">
        <f t="shared" si="3962"/>
        <v>6.7015383184105843E-4</v>
      </c>
      <c r="AF1539" s="370">
        <f t="shared" si="3962"/>
        <v>1.3979236938637299E-2</v>
      </c>
      <c r="AG1539" s="370">
        <f t="shared" ref="AG1539:AH1539" si="3963">AG369*100/AG$5</f>
        <v>4.5389792282172709E-3</v>
      </c>
      <c r="AH1539" s="370">
        <f t="shared" si="3963"/>
        <v>2.3628936791424332E-2</v>
      </c>
      <c r="AI1539" s="370">
        <f t="shared" ref="AI1539:AJ1539" si="3964">AI369*100/AI$5</f>
        <v>1.4164652445197788E-2</v>
      </c>
      <c r="AJ1539" s="370">
        <f t="shared" si="3964"/>
        <v>2.8745538227783533E-2</v>
      </c>
      <c r="AK1539" s="370">
        <f t="shared" ref="AK1539:AL1539" si="3965">AK369*100/AK$5</f>
        <v>3.4878496179538129E-2</v>
      </c>
      <c r="AL1539" s="370">
        <f t="shared" si="3965"/>
        <v>1.6884528495482984E-2</v>
      </c>
      <c r="AM1539" s="370">
        <f t="shared" ref="AM1539:AN1539" si="3966">AM369*100/AM$5</f>
        <v>5.2294446663558669E-3</v>
      </c>
      <c r="AN1539" s="370">
        <f t="shared" si="3966"/>
        <v>6.2891746152577005E-3</v>
      </c>
      <c r="AO1539" s="370">
        <f t="shared" ref="AO1539:AT1539" si="3967">AO369*100/AO$5</f>
        <v>5.6765014698965605E-3</v>
      </c>
      <c r="AP1539" s="370">
        <f t="shared" si="3967"/>
        <v>6.1349500785866191E-3</v>
      </c>
      <c r="AQ1539" s="370">
        <f t="shared" si="3967"/>
        <v>9.6157090320186239E-3</v>
      </c>
      <c r="AR1539" s="370">
        <f t="shared" si="3967"/>
        <v>2.8084734196227672E-3</v>
      </c>
      <c r="AS1539" s="370">
        <f t="shared" si="3967"/>
        <v>8.0683345471222571E-3</v>
      </c>
      <c r="AT1539" s="370">
        <f t="shared" si="3967"/>
        <v>8.0450929140908622E-3</v>
      </c>
      <c r="AU1539" s="370">
        <f t="shared" ref="AU1539:AV1539" si="3968">AU369*100/AU$5</f>
        <v>1.0304574254391652E-2</v>
      </c>
      <c r="AV1539" s="370">
        <f t="shared" si="3968"/>
        <v>5.2056769146200822E-3</v>
      </c>
      <c r="AW1539" s="370">
        <f t="shared" ref="AW1539:AX1539" si="3969">AW369*100/AW$5</f>
        <v>3.1817073041394014E-3</v>
      </c>
      <c r="AX1539" s="370">
        <f t="shared" si="3969"/>
        <v>1.3012108432870841E-2</v>
      </c>
      <c r="AY1539" s="370">
        <f t="shared" ref="AY1539:BA1539" si="3970">AY369*100/AY$5</f>
        <v>8.5731104248162587E-3</v>
      </c>
      <c r="AZ1539" s="370">
        <f t="shared" si="3970"/>
        <v>7.312548550209786E-3</v>
      </c>
      <c r="BA1539" s="370">
        <f t="shared" si="3970"/>
        <v>6.2862629050223608E-3</v>
      </c>
      <c r="BB1539" s="667"/>
    </row>
    <row r="1540" spans="1:54" s="325" customFormat="1" ht="13.8">
      <c r="A1540" s="327"/>
      <c r="B1540" s="327" t="s">
        <v>574</v>
      </c>
      <c r="C1540" s="370">
        <f t="shared" ref="C1540:AF1540" si="3971">C370*100/C$5</f>
        <v>8.6356531576265778E-5</v>
      </c>
      <c r="D1540" s="370">
        <f t="shared" si="3971"/>
        <v>4.304730123554364E-5</v>
      </c>
      <c r="E1540" s="370">
        <f t="shared" si="3971"/>
        <v>3.7295327902387684E-5</v>
      </c>
      <c r="F1540" s="370">
        <f t="shared" si="3971"/>
        <v>3.9990690167329044E-5</v>
      </c>
      <c r="G1540" s="370">
        <f t="shared" si="3971"/>
        <v>3.6975917215358465E-5</v>
      </c>
      <c r="H1540" s="370">
        <f t="shared" si="3971"/>
        <v>3.6231844675531152E-5</v>
      </c>
      <c r="I1540" s="370">
        <f t="shared" si="3971"/>
        <v>3.6878228458412603E-5</v>
      </c>
      <c r="J1540" s="370">
        <f t="shared" si="3971"/>
        <v>7.2945073453865346E-5</v>
      </c>
      <c r="K1540" s="370">
        <f t="shared" si="3971"/>
        <v>3.9235981278159172E-5</v>
      </c>
      <c r="L1540" s="370">
        <f t="shared" si="3971"/>
        <v>4.5152047261550912E-5</v>
      </c>
      <c r="M1540" s="370">
        <f t="shared" si="3971"/>
        <v>4.2546456475825952E-5</v>
      </c>
      <c r="N1540" s="370">
        <f t="shared" si="3971"/>
        <v>8.8872259901591756E-5</v>
      </c>
      <c r="O1540" s="370">
        <f t="shared" si="3971"/>
        <v>4.0379486413312312E-5</v>
      </c>
      <c r="P1540" s="370">
        <f t="shared" si="3971"/>
        <v>4.3121384541414861E-5</v>
      </c>
      <c r="Q1540" s="370">
        <f t="shared" si="3971"/>
        <v>4.0460685363549376E-5</v>
      </c>
      <c r="R1540" s="370">
        <f t="shared" si="3971"/>
        <v>0</v>
      </c>
      <c r="S1540" s="370">
        <f t="shared" si="3971"/>
        <v>3.8509720045888182E-5</v>
      </c>
      <c r="T1540" s="370">
        <f t="shared" si="3971"/>
        <v>4.0817842621909631E-5</v>
      </c>
      <c r="U1540" s="370">
        <f t="shared" si="3971"/>
        <v>0</v>
      </c>
      <c r="V1540" s="370">
        <f t="shared" si="3971"/>
        <v>4.2027931763449988E-5</v>
      </c>
      <c r="W1540" s="370">
        <f t="shared" si="3971"/>
        <v>4.2941492216854536E-5</v>
      </c>
      <c r="X1540" s="370">
        <f t="shared" si="3971"/>
        <v>0</v>
      </c>
      <c r="Y1540" s="370">
        <f t="shared" si="3971"/>
        <v>3.9049519085647701E-5</v>
      </c>
      <c r="Z1540" s="370">
        <f t="shared" si="3971"/>
        <v>0</v>
      </c>
      <c r="AA1540" s="370">
        <f t="shared" si="3971"/>
        <v>3.9708350110111258E-5</v>
      </c>
      <c r="AB1540" s="370">
        <f t="shared" si="3971"/>
        <v>4.2056813708502541E-5</v>
      </c>
      <c r="AC1540" s="370">
        <f t="shared" si="3971"/>
        <v>3.8555629025448644E-5</v>
      </c>
      <c r="AD1540" s="370">
        <f t="shared" si="3971"/>
        <v>4.010304879418153E-5</v>
      </c>
      <c r="AE1540" s="370">
        <f t="shared" si="3971"/>
        <v>3.9420813637709316E-5</v>
      </c>
      <c r="AF1540" s="370">
        <f t="shared" si="3971"/>
        <v>0</v>
      </c>
      <c r="AG1540" s="370">
        <f t="shared" ref="AG1540:AH1540" si="3972">AG370*100/AG$5</f>
        <v>0</v>
      </c>
      <c r="AH1540" s="370">
        <f t="shared" si="3972"/>
        <v>3.8991644870337183E-5</v>
      </c>
      <c r="AI1540" s="370">
        <f t="shared" ref="AI1540:AJ1540" si="3973">AI370*100/AI$5</f>
        <v>0</v>
      </c>
      <c r="AJ1540" s="370">
        <f t="shared" si="3973"/>
        <v>0</v>
      </c>
      <c r="AK1540" s="370">
        <f t="shared" ref="AK1540:AL1540" si="3974">AK370*100/AK$5</f>
        <v>3.8970386792780037E-5</v>
      </c>
      <c r="AL1540" s="370">
        <f t="shared" si="3974"/>
        <v>4.0587808883372558E-5</v>
      </c>
      <c r="AM1540" s="370">
        <f t="shared" ref="AM1540:AN1540" si="3975">AM370*100/AM$5</f>
        <v>3.7088260045077073E-5</v>
      </c>
      <c r="AN1540" s="370">
        <f t="shared" si="3975"/>
        <v>0</v>
      </c>
      <c r="AO1540" s="370">
        <f t="shared" ref="AO1540:AT1540" si="3976">AO370*100/AO$5</f>
        <v>3.5257773104947578E-5</v>
      </c>
      <c r="AP1540" s="370">
        <f t="shared" si="3976"/>
        <v>0</v>
      </c>
      <c r="AQ1540" s="370">
        <f t="shared" si="3976"/>
        <v>0</v>
      </c>
      <c r="AR1540" s="370">
        <f t="shared" si="3976"/>
        <v>3.6473680774321655E-5</v>
      </c>
      <c r="AS1540" s="370">
        <f t="shared" si="3976"/>
        <v>7.0774864448440873E-5</v>
      </c>
      <c r="AT1540" s="370">
        <f t="shared" si="3976"/>
        <v>3.3661476627995239E-5</v>
      </c>
      <c r="AU1540" s="370">
        <f t="shared" ref="AU1540:AV1540" si="3977">AU370*100/AU$5</f>
        <v>3.3675079262717814E-5</v>
      </c>
      <c r="AV1540" s="370">
        <f t="shared" si="3977"/>
        <v>3.0986172110833822E-5</v>
      </c>
      <c r="AW1540" s="370">
        <f t="shared" ref="AW1540:AX1540" si="3978">AW370*100/AW$5</f>
        <v>3.314278441811876E-5</v>
      </c>
      <c r="AX1540" s="370">
        <f t="shared" si="3978"/>
        <v>3.4152515571839474E-5</v>
      </c>
      <c r="AY1540" s="370">
        <f t="shared" ref="AY1540:BA1540" si="3979">AY370*100/AY$5</f>
        <v>2.8672610116442339E-5</v>
      </c>
      <c r="AZ1540" s="370">
        <f t="shared" si="3979"/>
        <v>0</v>
      </c>
      <c r="BA1540" s="370">
        <f t="shared" si="3979"/>
        <v>2.5976292995960166E-5</v>
      </c>
      <c r="BB1540" s="667"/>
    </row>
    <row r="1541" spans="1:54" s="325" customFormat="1" ht="13.8">
      <c r="A1541" s="329"/>
      <c r="B1541" s="329" t="s">
        <v>535</v>
      </c>
      <c r="C1541" s="370">
        <f t="shared" ref="C1541:AF1541" si="3980">C371*100/C$5</f>
        <v>2.4179828841354419E-3</v>
      </c>
      <c r="D1541" s="370">
        <f t="shared" si="3980"/>
        <v>3.874257111198928E-3</v>
      </c>
      <c r="E1541" s="370">
        <f t="shared" si="3980"/>
        <v>5.5942991853581529E-3</v>
      </c>
      <c r="F1541" s="370">
        <f t="shared" si="3980"/>
        <v>1.1997207050198714E-4</v>
      </c>
      <c r="G1541" s="370">
        <f t="shared" si="3980"/>
        <v>0</v>
      </c>
      <c r="H1541" s="370">
        <f t="shared" si="3980"/>
        <v>0</v>
      </c>
      <c r="I1541" s="370">
        <f t="shared" si="3980"/>
        <v>0</v>
      </c>
      <c r="J1541" s="370">
        <f t="shared" si="3980"/>
        <v>0</v>
      </c>
      <c r="K1541" s="370">
        <f t="shared" si="3980"/>
        <v>0</v>
      </c>
      <c r="L1541" s="370">
        <f t="shared" si="3980"/>
        <v>5.4182456713861092E-4</v>
      </c>
      <c r="M1541" s="370">
        <f t="shared" si="3980"/>
        <v>4.2546456475825952E-5</v>
      </c>
      <c r="N1541" s="370">
        <f t="shared" si="3980"/>
        <v>0</v>
      </c>
      <c r="O1541" s="370">
        <f t="shared" si="3980"/>
        <v>0</v>
      </c>
      <c r="P1541" s="370">
        <f t="shared" si="3980"/>
        <v>0</v>
      </c>
      <c r="Q1541" s="370">
        <f t="shared" si="3980"/>
        <v>0</v>
      </c>
      <c r="R1541" s="370">
        <f t="shared" si="3980"/>
        <v>0</v>
      </c>
      <c r="S1541" s="370">
        <f t="shared" si="3980"/>
        <v>0</v>
      </c>
      <c r="T1541" s="370">
        <f t="shared" si="3980"/>
        <v>8.1635685243819261E-5</v>
      </c>
      <c r="U1541" s="370">
        <f t="shared" si="3980"/>
        <v>4.1744450492751493E-5</v>
      </c>
      <c r="V1541" s="370">
        <f t="shared" si="3980"/>
        <v>2.2695083152262994E-3</v>
      </c>
      <c r="W1541" s="370">
        <f t="shared" si="3980"/>
        <v>0</v>
      </c>
      <c r="X1541" s="370">
        <f t="shared" si="3980"/>
        <v>3.3090216753328564E-4</v>
      </c>
      <c r="Y1541" s="370">
        <f t="shared" si="3980"/>
        <v>0</v>
      </c>
      <c r="Z1541" s="370">
        <f t="shared" si="3980"/>
        <v>4.6368854967495429E-4</v>
      </c>
      <c r="AA1541" s="370">
        <f t="shared" si="3980"/>
        <v>1.389792253853894E-3</v>
      </c>
      <c r="AB1541" s="370">
        <f t="shared" si="3980"/>
        <v>0</v>
      </c>
      <c r="AC1541" s="370">
        <f t="shared" si="3980"/>
        <v>0</v>
      </c>
      <c r="AD1541" s="370">
        <f t="shared" si="3980"/>
        <v>0</v>
      </c>
      <c r="AE1541" s="370">
        <f t="shared" si="3980"/>
        <v>3.5478732273938385E-4</v>
      </c>
      <c r="AF1541" s="370">
        <f t="shared" si="3980"/>
        <v>0</v>
      </c>
      <c r="AG1541" s="370">
        <f t="shared" ref="AG1541:AH1541" si="3981">AG371*100/AG$5</f>
        <v>0</v>
      </c>
      <c r="AH1541" s="370">
        <f t="shared" si="3981"/>
        <v>0</v>
      </c>
      <c r="AI1541" s="370">
        <f t="shared" ref="AI1541:AJ1541" si="3982">AI371*100/AI$5</f>
        <v>0</v>
      </c>
      <c r="AJ1541" s="370">
        <f t="shared" si="3982"/>
        <v>0</v>
      </c>
      <c r="AK1541" s="370">
        <f t="shared" ref="AK1541:AL1541" si="3983">AK371*100/AK$5</f>
        <v>0</v>
      </c>
      <c r="AL1541" s="370">
        <f t="shared" si="3983"/>
        <v>1.014695222084314E-3</v>
      </c>
      <c r="AM1541" s="370">
        <f t="shared" ref="AM1541:AN1541" si="3984">AM371*100/AM$5</f>
        <v>5.9341216072123317E-4</v>
      </c>
      <c r="AN1541" s="370">
        <f t="shared" si="3984"/>
        <v>0</v>
      </c>
      <c r="AO1541" s="370">
        <f t="shared" ref="AO1541:AT1541" si="3985">AO371*100/AO$5</f>
        <v>0</v>
      </c>
      <c r="AP1541" s="370">
        <f t="shared" si="3985"/>
        <v>0</v>
      </c>
      <c r="AQ1541" s="370">
        <f t="shared" si="3985"/>
        <v>0</v>
      </c>
      <c r="AR1541" s="370">
        <f t="shared" si="3985"/>
        <v>0</v>
      </c>
      <c r="AS1541" s="370">
        <f t="shared" si="3985"/>
        <v>0</v>
      </c>
      <c r="AT1541" s="370">
        <f t="shared" si="3985"/>
        <v>0</v>
      </c>
      <c r="AU1541" s="370">
        <f t="shared" ref="AU1541:AV1541" si="3986">AU371*100/AU$5</f>
        <v>9.0922714009338099E-4</v>
      </c>
      <c r="AV1541" s="370">
        <f t="shared" si="3986"/>
        <v>0</v>
      </c>
      <c r="AW1541" s="370">
        <f t="shared" ref="AW1541:AX1541" si="3987">AW371*100/AW$5</f>
        <v>0</v>
      </c>
      <c r="AX1541" s="370">
        <f t="shared" si="3987"/>
        <v>0</v>
      </c>
      <c r="AY1541" s="370">
        <f t="shared" ref="AY1541:BA1541" si="3988">AY371*100/AY$5</f>
        <v>1.4336305058221168E-4</v>
      </c>
      <c r="AZ1541" s="370">
        <f t="shared" si="3988"/>
        <v>0</v>
      </c>
      <c r="BA1541" s="370">
        <f t="shared" si="3988"/>
        <v>0</v>
      </c>
      <c r="BB1541" s="667"/>
    </row>
    <row r="1542" spans="1:54" s="325" customFormat="1" ht="13.8">
      <c r="A1542" s="327"/>
      <c r="B1542" s="327" t="s">
        <v>536</v>
      </c>
      <c r="C1542" s="370">
        <f t="shared" ref="C1542:AF1542" si="3989">C372*100/C$5</f>
        <v>9.7539702415392185E-2</v>
      </c>
      <c r="D1542" s="370">
        <f t="shared" si="3989"/>
        <v>9.9568407757812449E-2</v>
      </c>
      <c r="E1542" s="370">
        <f t="shared" si="3989"/>
        <v>0.26032138875866606</v>
      </c>
      <c r="F1542" s="370">
        <f t="shared" si="3989"/>
        <v>0.10501555237940607</v>
      </c>
      <c r="G1542" s="370">
        <f t="shared" si="3989"/>
        <v>8.1310041956573265E-2</v>
      </c>
      <c r="H1542" s="370">
        <f t="shared" si="3989"/>
        <v>0.10666655072476371</v>
      </c>
      <c r="I1542" s="370">
        <f t="shared" si="3989"/>
        <v>9.5440855250371825E-2</v>
      </c>
      <c r="J1542" s="370">
        <f t="shared" si="3989"/>
        <v>0.10423850996557357</v>
      </c>
      <c r="K1542" s="370">
        <f t="shared" si="3989"/>
        <v>0.18884277789178008</v>
      </c>
      <c r="L1542" s="370">
        <f t="shared" si="3989"/>
        <v>0.11721471469098617</v>
      </c>
      <c r="M1542" s="370">
        <f t="shared" si="3989"/>
        <v>0.11653474428728729</v>
      </c>
      <c r="N1542" s="370">
        <f t="shared" si="3989"/>
        <v>9.851490010091446E-2</v>
      </c>
      <c r="O1542" s="370">
        <f t="shared" si="3989"/>
        <v>0.10276579292187983</v>
      </c>
      <c r="P1542" s="370">
        <f t="shared" si="3989"/>
        <v>0.42142529112324739</v>
      </c>
      <c r="Q1542" s="370">
        <f t="shared" si="3989"/>
        <v>0.1620855055663788</v>
      </c>
      <c r="R1542" s="370">
        <f t="shared" si="3989"/>
        <v>0.15910667064614623</v>
      </c>
      <c r="S1542" s="370">
        <f t="shared" si="3989"/>
        <v>0.19505173203242362</v>
      </c>
      <c r="T1542" s="370">
        <f t="shared" si="3989"/>
        <v>0.22825337594171866</v>
      </c>
      <c r="U1542" s="370">
        <f t="shared" si="3989"/>
        <v>3.0147007256855276</v>
      </c>
      <c r="V1542" s="370">
        <f t="shared" si="3989"/>
        <v>0.13280826437250196</v>
      </c>
      <c r="W1542" s="370">
        <f t="shared" si="3989"/>
        <v>0.12049382716049382</v>
      </c>
      <c r="X1542" s="370">
        <f t="shared" si="3989"/>
        <v>9.8567483153977453E-2</v>
      </c>
      <c r="Y1542" s="370">
        <f t="shared" si="3989"/>
        <v>9.9888669821086823E-2</v>
      </c>
      <c r="Z1542" s="370">
        <f t="shared" si="3989"/>
        <v>0.14184232734556854</v>
      </c>
      <c r="AA1542" s="370">
        <f t="shared" si="3989"/>
        <v>8.7556911992795319E-2</v>
      </c>
      <c r="AB1542" s="370">
        <f t="shared" si="3989"/>
        <v>0.16658703909937855</v>
      </c>
      <c r="AC1542" s="370">
        <f t="shared" si="3989"/>
        <v>0.33084585266737482</v>
      </c>
      <c r="AD1542" s="370">
        <f t="shared" si="3989"/>
        <v>0.10859905613464359</v>
      </c>
      <c r="AE1542" s="370">
        <f t="shared" si="3989"/>
        <v>0.14936546287328059</v>
      </c>
      <c r="AF1542" s="370">
        <f t="shared" si="3989"/>
        <v>0.12429632374764894</v>
      </c>
      <c r="AG1542" s="370">
        <f t="shared" ref="AG1542:AH1542" si="3990">AG372*100/AG$5</f>
        <v>9.1002813050979056E-2</v>
      </c>
      <c r="AH1542" s="370">
        <f t="shared" si="3990"/>
        <v>9.7713062045064983E-2</v>
      </c>
      <c r="AI1542" s="370">
        <f t="shared" ref="AI1542:AJ1542" si="3991">AI372*100/AI$5</f>
        <v>0.12057709713795109</v>
      </c>
      <c r="AJ1542" s="370">
        <f t="shared" si="3991"/>
        <v>0.11076758151683505</v>
      </c>
      <c r="AK1542" s="370">
        <f t="shared" ref="AK1542:AL1542" si="3992">AK372*100/AK$5</f>
        <v>0.11550822645380003</v>
      </c>
      <c r="AL1542" s="370">
        <f t="shared" si="3992"/>
        <v>0.10248421743051571</v>
      </c>
      <c r="AM1542" s="370">
        <f t="shared" ref="AM1542:AN1542" si="3993">AM372*100/AM$5</f>
        <v>9.4834680935262081E-2</v>
      </c>
      <c r="AN1542" s="370">
        <f t="shared" si="3993"/>
        <v>0.1310925358115404</v>
      </c>
      <c r="AO1542" s="370">
        <f t="shared" ref="AO1542:AT1542" si="3994">AO372*100/AO$5</f>
        <v>9.0330414694875696E-2</v>
      </c>
      <c r="AP1542" s="370">
        <f t="shared" si="3994"/>
        <v>8.6307593151025389E-2</v>
      </c>
      <c r="AQ1542" s="370">
        <f t="shared" si="3994"/>
        <v>9.0556361550659603E-2</v>
      </c>
      <c r="AR1542" s="370">
        <f t="shared" si="3994"/>
        <v>0.10270988506048978</v>
      </c>
      <c r="AS1542" s="370">
        <f t="shared" si="3994"/>
        <v>0.10074801954235557</v>
      </c>
      <c r="AT1542" s="370">
        <f t="shared" si="3994"/>
        <v>0.10573069808853305</v>
      </c>
      <c r="AU1542" s="370">
        <f t="shared" ref="AU1542:AV1542" si="3995">AU372*100/AU$5</f>
        <v>0.13917910259281274</v>
      </c>
      <c r="AV1542" s="370">
        <f t="shared" si="3995"/>
        <v>0.11263473562288094</v>
      </c>
      <c r="AW1542" s="370">
        <f t="shared" ref="AW1542:AX1542" si="3996">AW372*100/AW$5</f>
        <v>8.2823818260878784E-2</v>
      </c>
      <c r="AX1542" s="370">
        <f t="shared" si="3996"/>
        <v>0.11540135011724559</v>
      </c>
      <c r="AY1542" s="370">
        <f t="shared" ref="AY1542:BA1542" si="3997">AY372*100/AY$5</f>
        <v>0.12403771136372956</v>
      </c>
      <c r="AZ1542" s="370">
        <f t="shared" si="3997"/>
        <v>0.49657162315958492</v>
      </c>
      <c r="BA1542" s="370">
        <f t="shared" si="3997"/>
        <v>0.12224443483898854</v>
      </c>
      <c r="BB1542" s="667"/>
    </row>
    <row r="1543" spans="1:54" s="325" customFormat="1" ht="27.6">
      <c r="A1543" s="329"/>
      <c r="B1543" s="329" t="s">
        <v>575</v>
      </c>
      <c r="C1543" s="370">
        <f t="shared" ref="C1543:AF1543" si="3998">C373*100/C$5</f>
        <v>1.7746267238922617E-2</v>
      </c>
      <c r="D1543" s="370">
        <f t="shared" si="3998"/>
        <v>1.4334751311436033E-2</v>
      </c>
      <c r="E1543" s="370">
        <f t="shared" si="3998"/>
        <v>1.9430865837143985E-2</v>
      </c>
      <c r="F1543" s="370">
        <f t="shared" si="3998"/>
        <v>1.175726290919474E-2</v>
      </c>
      <c r="G1543" s="370">
        <f t="shared" si="3998"/>
        <v>1.6528234995265234E-2</v>
      </c>
      <c r="H1543" s="370">
        <f t="shared" si="3998"/>
        <v>2.3840553796499499E-2</v>
      </c>
      <c r="I1543" s="370">
        <f t="shared" si="3998"/>
        <v>1.2096058934359335E-2</v>
      </c>
      <c r="J1543" s="370">
        <f t="shared" si="3998"/>
        <v>1.2291244876976311E-2</v>
      </c>
      <c r="K1543" s="370">
        <f t="shared" si="3998"/>
        <v>1.6086752324045259E-2</v>
      </c>
      <c r="L1543" s="370">
        <f t="shared" si="3998"/>
        <v>1.0249514728372057E-2</v>
      </c>
      <c r="M1543" s="370">
        <f t="shared" si="3998"/>
        <v>1.7571686524516118E-2</v>
      </c>
      <c r="N1543" s="370">
        <f t="shared" si="3998"/>
        <v>1.3730764154795926E-2</v>
      </c>
      <c r="O1543" s="370">
        <f t="shared" si="3998"/>
        <v>1.2517640788126816E-2</v>
      </c>
      <c r="P1543" s="370">
        <f t="shared" si="3998"/>
        <v>1.7291675201107359E-2</v>
      </c>
      <c r="Q1543" s="370">
        <f t="shared" si="3998"/>
        <v>2.6582670283851941E-2</v>
      </c>
      <c r="R1543" s="370">
        <f t="shared" si="3998"/>
        <v>2.1710207452126599E-2</v>
      </c>
      <c r="S1543" s="370">
        <f t="shared" si="3998"/>
        <v>2.4261123628909555E-2</v>
      </c>
      <c r="T1543" s="370">
        <f t="shared" si="3998"/>
        <v>2.751122592716709E-2</v>
      </c>
      <c r="U1543" s="370">
        <f t="shared" si="3998"/>
        <v>1.703173580104261E-2</v>
      </c>
      <c r="V1543" s="370">
        <f t="shared" si="3998"/>
        <v>1.5508306820713046E-2</v>
      </c>
      <c r="W1543" s="370">
        <f t="shared" si="3998"/>
        <v>1.2581857219538379E-2</v>
      </c>
      <c r="X1543" s="370">
        <f t="shared" si="3998"/>
        <v>2.1136375951188623E-2</v>
      </c>
      <c r="Y1543" s="370">
        <f t="shared" si="3998"/>
        <v>1.7962778779397941E-2</v>
      </c>
      <c r="Z1543" s="370">
        <f t="shared" si="3998"/>
        <v>2.5920189926829946E-2</v>
      </c>
      <c r="AA1543" s="370">
        <f t="shared" si="3998"/>
        <v>1.3897922538538939E-2</v>
      </c>
      <c r="AB1543" s="370">
        <f t="shared" si="3998"/>
        <v>1.3542294014137818E-2</v>
      </c>
      <c r="AC1543" s="370">
        <f t="shared" si="3998"/>
        <v>9.2919065951331224E-3</v>
      </c>
      <c r="AD1543" s="370">
        <f t="shared" si="3998"/>
        <v>1.1148647564782465E-2</v>
      </c>
      <c r="AE1543" s="370">
        <f t="shared" si="3998"/>
        <v>7.9235835411795713E-3</v>
      </c>
      <c r="AF1543" s="370">
        <f t="shared" si="3998"/>
        <v>1.1314573006052478E-2</v>
      </c>
      <c r="AG1543" s="370">
        <f t="shared" ref="AG1543:AH1543" si="3999">AG373*100/AG$5</f>
        <v>1.5663198812126813E-2</v>
      </c>
      <c r="AH1543" s="370">
        <f t="shared" si="3999"/>
        <v>1.314018432130363E-2</v>
      </c>
      <c r="AI1543" s="370">
        <f t="shared" ref="AI1543:AJ1543" si="4000">AI373*100/AI$5</f>
        <v>8.0884505606282631E-3</v>
      </c>
      <c r="AJ1543" s="370">
        <f t="shared" si="4000"/>
        <v>9.7259339868440535E-3</v>
      </c>
      <c r="AK1543" s="370">
        <f t="shared" ref="AK1543:AL1543" si="4001">AK373*100/AK$5</f>
        <v>1.1691116037834012E-2</v>
      </c>
      <c r="AL1543" s="370">
        <f t="shared" si="4001"/>
        <v>1.2988098842679218E-2</v>
      </c>
      <c r="AM1543" s="370">
        <f t="shared" ref="AM1543:AN1543" si="4002">AM373*100/AM$5</f>
        <v>1.5428716178752062E-2</v>
      </c>
      <c r="AN1543" s="370">
        <f t="shared" si="4002"/>
        <v>1.4375256263446174E-2</v>
      </c>
      <c r="AO1543" s="370">
        <f t="shared" ref="AO1543:AT1543" si="4003">AO373*100/AO$5</f>
        <v>1.2622282771571234E-2</v>
      </c>
      <c r="AP1543" s="370">
        <f t="shared" si="4003"/>
        <v>1.150303139734991E-2</v>
      </c>
      <c r="AQ1543" s="370">
        <f t="shared" si="4003"/>
        <v>1.0560410270252034E-2</v>
      </c>
      <c r="AR1543" s="370">
        <f t="shared" si="4003"/>
        <v>1.5501314329086703E-2</v>
      </c>
      <c r="AS1543" s="370">
        <f t="shared" si="4003"/>
        <v>1.4296522618585055E-2</v>
      </c>
      <c r="AT1543" s="370">
        <f t="shared" si="4003"/>
        <v>9.0549372129307207E-3</v>
      </c>
      <c r="AU1543" s="370">
        <f t="shared" ref="AU1543:AV1543" si="4004">AU373*100/AU$5</f>
        <v>8.5871452119930421E-3</v>
      </c>
      <c r="AV1543" s="370">
        <f t="shared" si="4004"/>
        <v>9.7296580428018198E-3</v>
      </c>
      <c r="AW1543" s="370">
        <f t="shared" ref="AW1543:AX1543" si="4005">AW373*100/AW$5</f>
        <v>1.1666260115177804E-2</v>
      </c>
      <c r="AX1543" s="370">
        <f t="shared" si="4005"/>
        <v>1.3729311259879468E-2</v>
      </c>
      <c r="AY1543" s="370">
        <f t="shared" ref="AY1543:BA1543" si="4006">AY373*100/AY$5</f>
        <v>1.0895591844248089E-2</v>
      </c>
      <c r="AZ1543" s="370">
        <f t="shared" si="4006"/>
        <v>6.6928410459547198E-3</v>
      </c>
      <c r="BA1543" s="370">
        <f t="shared" si="4006"/>
        <v>7.8188641917840106E-3</v>
      </c>
      <c r="BB1543" s="667"/>
    </row>
    <row r="1544" spans="1:54" s="325" customFormat="1" ht="27.6">
      <c r="A1544" s="327"/>
      <c r="B1544" s="327" t="s">
        <v>576</v>
      </c>
      <c r="C1544" s="370">
        <f t="shared" ref="C1544:AF1544" si="4007">C374*100/C$5</f>
        <v>1.2737588407499202E-2</v>
      </c>
      <c r="D1544" s="370">
        <f t="shared" si="4007"/>
        <v>2.2944211558544762E-2</v>
      </c>
      <c r="E1544" s="370">
        <f t="shared" si="4007"/>
        <v>1.9281684525534432E-2</v>
      </c>
      <c r="F1544" s="370">
        <f t="shared" si="4007"/>
        <v>1.92755126606526E-2</v>
      </c>
      <c r="G1544" s="370">
        <f t="shared" si="4007"/>
        <v>1.0796967826884671E-2</v>
      </c>
      <c r="H1544" s="370">
        <f t="shared" si="4007"/>
        <v>5.9057906821115775E-3</v>
      </c>
      <c r="I1544" s="370">
        <f t="shared" si="4007"/>
        <v>1.3571188072695839E-2</v>
      </c>
      <c r="J1544" s="370">
        <f t="shared" si="4007"/>
        <v>1.2510080097337907E-2</v>
      </c>
      <c r="K1544" s="370">
        <f t="shared" si="4007"/>
        <v>1.2633985971567252E-2</v>
      </c>
      <c r="L1544" s="370">
        <f t="shared" si="4007"/>
        <v>2.1176310165667379E-2</v>
      </c>
      <c r="M1544" s="370">
        <f t="shared" si="4007"/>
        <v>3.5185919505508062E-2</v>
      </c>
      <c r="N1544" s="370">
        <f t="shared" si="4007"/>
        <v>2.2218064975397939E-2</v>
      </c>
      <c r="O1544" s="370">
        <f t="shared" si="4007"/>
        <v>2.0714676530029216E-2</v>
      </c>
      <c r="P1544" s="370">
        <f t="shared" si="4007"/>
        <v>3.3289708865972267E-2</v>
      </c>
      <c r="Q1544" s="370">
        <f t="shared" si="4007"/>
        <v>4.4385371843813665E-2</v>
      </c>
      <c r="R1544" s="370">
        <f t="shared" si="4007"/>
        <v>3.5241018108662411E-2</v>
      </c>
      <c r="S1544" s="370">
        <f t="shared" si="4007"/>
        <v>1.6828747660053135E-2</v>
      </c>
      <c r="T1544" s="370">
        <f t="shared" si="4007"/>
        <v>6.2206392155790276E-2</v>
      </c>
      <c r="U1544" s="370">
        <f t="shared" si="4007"/>
        <v>4.6670295650896171E-2</v>
      </c>
      <c r="V1544" s="370">
        <f t="shared" si="4007"/>
        <v>2.3325502128714742E-2</v>
      </c>
      <c r="W1544" s="370">
        <f t="shared" si="4007"/>
        <v>2.5807836822329577E-2</v>
      </c>
      <c r="X1544" s="370">
        <f t="shared" si="4007"/>
        <v>2.3204514498271656E-2</v>
      </c>
      <c r="Y1544" s="370">
        <f t="shared" si="4007"/>
        <v>2.5265038848414065E-2</v>
      </c>
      <c r="Z1544" s="370">
        <f t="shared" si="4007"/>
        <v>3.621407572961393E-2</v>
      </c>
      <c r="AA1544" s="370">
        <f t="shared" si="4007"/>
        <v>1.7471674048448956E-2</v>
      </c>
      <c r="AB1544" s="370">
        <f t="shared" si="4007"/>
        <v>3.0869701262040864E-2</v>
      </c>
      <c r="AC1544" s="370">
        <f t="shared" si="4007"/>
        <v>6.3578232262964801E-2</v>
      </c>
      <c r="AD1544" s="370">
        <f t="shared" si="4007"/>
        <v>5.9352512215388668E-2</v>
      </c>
      <c r="AE1544" s="370">
        <f t="shared" si="4007"/>
        <v>9.2914857744080856E-2</v>
      </c>
      <c r="AF1544" s="370">
        <f t="shared" si="4007"/>
        <v>6.2230151533288619E-2</v>
      </c>
      <c r="AG1544" s="370">
        <f t="shared" ref="AG1544:AH1544" si="4008">AG374*100/AG$5</f>
        <v>1.8304735903958175E-2</v>
      </c>
      <c r="AH1544" s="370">
        <f t="shared" si="4008"/>
        <v>3.1037349316788396E-2</v>
      </c>
      <c r="AI1544" s="370">
        <f t="shared" ref="AI1544:AJ1544" si="4009">AI374*100/AI$5</f>
        <v>6.5141618905352514E-2</v>
      </c>
      <c r="AJ1544" s="370">
        <f t="shared" si="4009"/>
        <v>3.007835140375846E-2</v>
      </c>
      <c r="AK1544" s="370">
        <f t="shared" ref="AK1544:AL1544" si="4010">AK374*100/AK$5</f>
        <v>2.9656464349305609E-2</v>
      </c>
      <c r="AL1544" s="370">
        <f t="shared" si="4010"/>
        <v>2.1308599663770592E-2</v>
      </c>
      <c r="AM1544" s="370">
        <f t="shared" ref="AM1544:AN1544" si="4011">AM374*100/AM$5</f>
        <v>1.3351773616227747E-2</v>
      </c>
      <c r="AN1544" s="370">
        <f t="shared" si="4011"/>
        <v>2.2461337911634648E-2</v>
      </c>
      <c r="AO1544" s="370">
        <f t="shared" ref="AO1544:AT1544" si="4012">AO374*100/AO$5</f>
        <v>2.3552192434104984E-2</v>
      </c>
      <c r="AP1544" s="370">
        <f t="shared" si="4012"/>
        <v>2.0705456515229839E-2</v>
      </c>
      <c r="AQ1544" s="370">
        <f t="shared" si="4012"/>
        <v>3.1984884780188266E-2</v>
      </c>
      <c r="AR1544" s="370">
        <f t="shared" si="4012"/>
        <v>2.4400892438021186E-2</v>
      </c>
      <c r="AS1544" s="370">
        <f t="shared" si="4012"/>
        <v>3.1034778060641321E-2</v>
      </c>
      <c r="AT1544" s="370">
        <f t="shared" si="4012"/>
        <v>2.9925052722287768E-2</v>
      </c>
      <c r="AU1544" s="370">
        <f t="shared" ref="AU1544:AV1544" si="4013">AU374*100/AU$5</f>
        <v>5.2600473808365231E-2</v>
      </c>
      <c r="AV1544" s="370">
        <f t="shared" si="4013"/>
        <v>4.0684843981524804E-2</v>
      </c>
      <c r="AW1544" s="370">
        <f t="shared" ref="AW1544:AX1544" si="4014">AW374*100/AW$5</f>
        <v>3.2413643160920144E-2</v>
      </c>
      <c r="AX1544" s="370">
        <f t="shared" si="4014"/>
        <v>4.3407847291807973E-2</v>
      </c>
      <c r="AY1544" s="370">
        <f t="shared" ref="AY1544:BA1544" si="4015">AY374*100/AY$5</f>
        <v>4.5102015713163801E-2</v>
      </c>
      <c r="AZ1544" s="370">
        <f t="shared" si="4015"/>
        <v>4.50837209345561E-2</v>
      </c>
      <c r="BA1544" s="370">
        <f t="shared" si="4015"/>
        <v>5.5875006234310319E-2</v>
      </c>
      <c r="BB1544" s="667"/>
    </row>
    <row r="1545" spans="1:54" s="325" customFormat="1" ht="27.6">
      <c r="A1545" s="329"/>
      <c r="B1545" s="329" t="s">
        <v>577</v>
      </c>
      <c r="C1545" s="370">
        <f t="shared" ref="C1545:AF1545" si="4016">C375*100/C$5</f>
        <v>6.7055846768970376E-2</v>
      </c>
      <c r="D1545" s="370">
        <f t="shared" si="4016"/>
        <v>6.2289444887831655E-2</v>
      </c>
      <c r="E1545" s="370">
        <f t="shared" si="4016"/>
        <v>0.22157154306808524</v>
      </c>
      <c r="F1545" s="370">
        <f t="shared" si="4016"/>
        <v>7.398277680955874E-2</v>
      </c>
      <c r="G1545" s="370">
        <f t="shared" si="4016"/>
        <v>5.3947863217208E-2</v>
      </c>
      <c r="H1545" s="370">
        <f t="shared" si="4016"/>
        <v>7.6920206246152631E-2</v>
      </c>
      <c r="I1545" s="370">
        <f t="shared" si="4016"/>
        <v>6.9810486471775068E-2</v>
      </c>
      <c r="J1545" s="370">
        <f t="shared" si="4016"/>
        <v>7.9400712454532424E-2</v>
      </c>
      <c r="K1545" s="370">
        <f t="shared" si="4016"/>
        <v>0.16012203959616758</v>
      </c>
      <c r="L1545" s="370">
        <f t="shared" si="4016"/>
        <v>8.5788889796946724E-2</v>
      </c>
      <c r="M1545" s="370">
        <f t="shared" si="4016"/>
        <v>6.3819684713738931E-2</v>
      </c>
      <c r="N1545" s="370">
        <f t="shared" si="4016"/>
        <v>6.2566070970720589E-2</v>
      </c>
      <c r="O1545" s="370">
        <f t="shared" si="4016"/>
        <v>6.957385509013711E-2</v>
      </c>
      <c r="P1545" s="370">
        <f t="shared" si="4016"/>
        <v>0.37084390705616777</v>
      </c>
      <c r="Q1545" s="370">
        <f t="shared" si="4016"/>
        <v>9.11174634387132E-2</v>
      </c>
      <c r="R1545" s="370">
        <f t="shared" si="4016"/>
        <v>0.10211193765559344</v>
      </c>
      <c r="S1545" s="370">
        <f t="shared" si="4016"/>
        <v>0.15400037046350684</v>
      </c>
      <c r="T1545" s="370">
        <f t="shared" si="4016"/>
        <v>0.13853575785876129</v>
      </c>
      <c r="U1545" s="370">
        <f t="shared" si="4016"/>
        <v>2.9509986942335886</v>
      </c>
      <c r="V1545" s="370">
        <f t="shared" si="4016"/>
        <v>9.3974455423074171E-2</v>
      </c>
      <c r="W1545" s="370">
        <f t="shared" si="4016"/>
        <v>8.2104133118625869E-2</v>
      </c>
      <c r="X1545" s="370">
        <f t="shared" si="4016"/>
        <v>5.4226592704517185E-2</v>
      </c>
      <c r="Y1545" s="370">
        <f t="shared" si="4016"/>
        <v>5.6660852193274817E-2</v>
      </c>
      <c r="Z1545" s="370">
        <f t="shared" si="4016"/>
        <v>7.9708061689124657E-2</v>
      </c>
      <c r="AA1545" s="370">
        <f t="shared" si="4016"/>
        <v>5.6187315405807431E-2</v>
      </c>
      <c r="AB1545" s="370">
        <f t="shared" si="4016"/>
        <v>0.12221710063690838</v>
      </c>
      <c r="AC1545" s="370">
        <f t="shared" si="4016"/>
        <v>0.25797571380927686</v>
      </c>
      <c r="AD1545" s="370">
        <f t="shared" si="4016"/>
        <v>3.8057793305678274E-2</v>
      </c>
      <c r="AE1545" s="370">
        <f t="shared" si="4016"/>
        <v>4.8527021588020171E-2</v>
      </c>
      <c r="AF1545" s="370">
        <f t="shared" si="4016"/>
        <v>5.0751599208307852E-2</v>
      </c>
      <c r="AG1545" s="370">
        <f t="shared" ref="AG1545:AH1545" si="4017">AG375*100/AG$5</f>
        <v>5.7034878334894068E-2</v>
      </c>
      <c r="AH1545" s="370">
        <f t="shared" si="4017"/>
        <v>5.3574520051843287E-2</v>
      </c>
      <c r="AI1545" s="370">
        <f t="shared" ref="AI1545:AJ1545" si="4018">AI375*100/AI$5</f>
        <v>4.7347027671970326E-2</v>
      </c>
      <c r="AJ1545" s="370">
        <f t="shared" si="4018"/>
        <v>7.0927274148503486E-2</v>
      </c>
      <c r="AK1545" s="370">
        <f t="shared" ref="AK1545:AL1545" si="4019">AK375*100/AK$5</f>
        <v>7.416064606666041E-2</v>
      </c>
      <c r="AL1545" s="370">
        <f t="shared" si="4019"/>
        <v>6.8146931115182524E-2</v>
      </c>
      <c r="AM1545" s="370">
        <f t="shared" ref="AM1545:AN1545" si="4020">AM375*100/AM$5</f>
        <v>6.6091279400327343E-2</v>
      </c>
      <c r="AN1545" s="370">
        <f t="shared" si="4020"/>
        <v>9.4215102840256595E-2</v>
      </c>
      <c r="AO1545" s="370">
        <f t="shared" ref="AO1545:AT1545" si="4021">AO375*100/AO$5</f>
        <v>5.4120681716094535E-2</v>
      </c>
      <c r="AP1545" s="370">
        <f t="shared" si="4021"/>
        <v>5.4064247567544577E-2</v>
      </c>
      <c r="AQ1545" s="370">
        <f t="shared" si="4021"/>
        <v>4.8011066500219308E-2</v>
      </c>
      <c r="AR1545" s="370">
        <f t="shared" si="4021"/>
        <v>6.2807678293381894E-2</v>
      </c>
      <c r="AS1545" s="370">
        <f t="shared" si="4021"/>
        <v>5.5416718863129197E-2</v>
      </c>
      <c r="AT1545" s="370">
        <f t="shared" si="4021"/>
        <v>6.671704667668657E-2</v>
      </c>
      <c r="AU1545" s="370">
        <f t="shared" ref="AU1545:AV1545" si="4022">AU375*100/AU$5</f>
        <v>7.7991483572454459E-2</v>
      </c>
      <c r="AV1545" s="370">
        <f t="shared" si="4022"/>
        <v>6.2220233598554303E-2</v>
      </c>
      <c r="AW1545" s="370">
        <f t="shared" ref="AW1545:AX1545" si="4023">AW375*100/AW$5</f>
        <v>3.8777057769198951E-2</v>
      </c>
      <c r="AX1545" s="370">
        <f t="shared" si="4023"/>
        <v>5.8264191565558142E-2</v>
      </c>
      <c r="AY1545" s="370">
        <f t="shared" ref="AY1545:BA1545" si="4024">AY375*100/AY$5</f>
        <v>6.804010380631767E-2</v>
      </c>
      <c r="AZ1545" s="370">
        <f t="shared" si="4024"/>
        <v>0.44479506117907414</v>
      </c>
      <c r="BA1545" s="370">
        <f t="shared" si="4024"/>
        <v>5.8550564412894218E-2</v>
      </c>
      <c r="BB1545" s="667"/>
    </row>
    <row r="1546" spans="1:54" s="325" customFormat="1" ht="13.8">
      <c r="A1546" s="327"/>
      <c r="B1546" s="327" t="s">
        <v>537</v>
      </c>
      <c r="C1546" s="370">
        <f t="shared" ref="C1546:AF1546" si="4025">C376*100/C$5</f>
        <v>2.7503691741724885</v>
      </c>
      <c r="D1546" s="370">
        <f t="shared" si="4025"/>
        <v>2.7660043408898565</v>
      </c>
      <c r="E1546" s="370">
        <f t="shared" si="4025"/>
        <v>2.6554646419779058</v>
      </c>
      <c r="F1546" s="370">
        <f t="shared" si="4025"/>
        <v>2.3542119394604941</v>
      </c>
      <c r="G1546" s="370">
        <f t="shared" si="4025"/>
        <v>2.5583267362134365</v>
      </c>
      <c r="H1546" s="370">
        <f t="shared" si="4025"/>
        <v>2.6666275362744174</v>
      </c>
      <c r="I1546" s="370">
        <f t="shared" si="4025"/>
        <v>2.3451971823558324</v>
      </c>
      <c r="J1546" s="370">
        <f t="shared" si="4025"/>
        <v>2.9812651520594766</v>
      </c>
      <c r="K1546" s="370">
        <f t="shared" si="4025"/>
        <v>2.7013188390387026</v>
      </c>
      <c r="L1546" s="370">
        <f t="shared" si="4025"/>
        <v>3.131745998061171</v>
      </c>
      <c r="M1546" s="370">
        <f t="shared" si="4025"/>
        <v>3.0290949687964286</v>
      </c>
      <c r="N1546" s="370">
        <f t="shared" si="4025"/>
        <v>2.9746878472961282</v>
      </c>
      <c r="O1546" s="370">
        <f t="shared" si="4025"/>
        <v>2.8192553618910523</v>
      </c>
      <c r="P1546" s="370">
        <f t="shared" si="4025"/>
        <v>3.1061626926717363</v>
      </c>
      <c r="Q1546" s="370">
        <f t="shared" si="4025"/>
        <v>2.8914014974499653</v>
      </c>
      <c r="R1546" s="370">
        <f t="shared" si="4025"/>
        <v>2.7246962963865338</v>
      </c>
      <c r="S1546" s="370">
        <f t="shared" si="4025"/>
        <v>2.80331507074043</v>
      </c>
      <c r="T1546" s="370">
        <f t="shared" si="4025"/>
        <v>2.76781709034907</v>
      </c>
      <c r="U1546" s="370">
        <f t="shared" si="4025"/>
        <v>2.842254400699971</v>
      </c>
      <c r="V1546" s="370">
        <f t="shared" si="4025"/>
        <v>3.1150682743751497</v>
      </c>
      <c r="W1546" s="370">
        <f t="shared" si="4025"/>
        <v>3.0244122383252816</v>
      </c>
      <c r="X1546" s="370">
        <f t="shared" si="4025"/>
        <v>3.1263636788544829</v>
      </c>
      <c r="Y1546" s="370">
        <f t="shared" si="4025"/>
        <v>2.6207694239141599</v>
      </c>
      <c r="Z1546" s="370">
        <f t="shared" si="4025"/>
        <v>2.9898173994491377</v>
      </c>
      <c r="AA1546" s="370">
        <f t="shared" si="4025"/>
        <v>2.4991244308800722</v>
      </c>
      <c r="AB1546" s="370">
        <f t="shared" si="4025"/>
        <v>2.7979977592129655</v>
      </c>
      <c r="AC1546" s="370">
        <f t="shared" si="4025"/>
        <v>2.2135172179800322</v>
      </c>
      <c r="AD1546" s="370">
        <f t="shared" si="4025"/>
        <v>2.4184143575331172</v>
      </c>
      <c r="AE1546" s="370">
        <f t="shared" si="4025"/>
        <v>2.4306479480875187</v>
      </c>
      <c r="AF1546" s="370">
        <f t="shared" si="4025"/>
        <v>2.4676017860627417</v>
      </c>
      <c r="AG1546" s="370">
        <f t="shared" ref="AG1546:AH1546" si="4026">AG376*100/AG$5</f>
        <v>2.4678281244826215</v>
      </c>
      <c r="AH1546" s="370">
        <f t="shared" si="4026"/>
        <v>2.4736299505741908</v>
      </c>
      <c r="AI1546" s="370">
        <f t="shared" ref="AI1546:AJ1546" si="4027">AI376*100/AI$5</f>
        <v>2.4919529780885852</v>
      </c>
      <c r="AJ1546" s="370">
        <f t="shared" si="4027"/>
        <v>2.3420409260097768</v>
      </c>
      <c r="AK1546" s="370">
        <f t="shared" ref="AK1546:AL1546" si="4028">AK376*100/AK$5</f>
        <v>2.354201066151842</v>
      </c>
      <c r="AL1546" s="370">
        <f t="shared" si="4028"/>
        <v>2.1886570062269817</v>
      </c>
      <c r="AM1546" s="370">
        <f t="shared" ref="AM1546:AN1546" si="4029">AM376*100/AM$5</f>
        <v>2.3096343060471298</v>
      </c>
      <c r="AN1546" s="370">
        <f t="shared" si="4029"/>
        <v>2.5129744855536842</v>
      </c>
      <c r="AO1546" s="370">
        <f t="shared" ref="AO1546:AT1546" si="4030">AO376*100/AO$5</f>
        <v>2.1568237541489585</v>
      </c>
      <c r="AP1546" s="370">
        <f t="shared" si="4030"/>
        <v>2.2379670448607767</v>
      </c>
      <c r="AQ1546" s="370">
        <f t="shared" si="4030"/>
        <v>2.4267350450420055</v>
      </c>
      <c r="AR1546" s="370">
        <f t="shared" si="4030"/>
        <v>2.5403553922507291</v>
      </c>
      <c r="AS1546" s="370">
        <f t="shared" si="4030"/>
        <v>2.4100610716305328</v>
      </c>
      <c r="AT1546" s="370">
        <f t="shared" si="4030"/>
        <v>2.2710388436609548</v>
      </c>
      <c r="AU1546" s="370">
        <f t="shared" ref="AU1546:AV1546" si="4031">AU376*100/AU$5</f>
        <v>2.3847007379893621</v>
      </c>
      <c r="AV1546" s="370">
        <f t="shared" si="4031"/>
        <v>2.1830377975524642</v>
      </c>
      <c r="AW1546" s="370">
        <f t="shared" ref="AW1546:AX1546" si="4032">AW376*100/AW$5</f>
        <v>2.2931492538896374</v>
      </c>
      <c r="AX1546" s="370">
        <f t="shared" si="4032"/>
        <v>2.1065613129866305</v>
      </c>
      <c r="AY1546" s="370">
        <f t="shared" ref="AY1546:BA1546" si="4033">AY376*100/AY$5</f>
        <v>2.0260926486581652</v>
      </c>
      <c r="AZ1546" s="370">
        <f t="shared" si="4033"/>
        <v>1.9404591226986774</v>
      </c>
      <c r="BA1546" s="370">
        <f t="shared" si="4033"/>
        <v>1.8401605958338183</v>
      </c>
      <c r="BB1546" s="667"/>
    </row>
    <row r="1547" spans="1:54" s="325" customFormat="1" ht="13.8">
      <c r="A1547" s="329"/>
      <c r="B1547" s="329" t="s">
        <v>538</v>
      </c>
      <c r="C1547" s="370">
        <f t="shared" ref="C1547:AF1547" si="4034">C377*100/C$5</f>
        <v>0.17124500211573501</v>
      </c>
      <c r="D1547" s="370">
        <f t="shared" si="4034"/>
        <v>0.15837102124556507</v>
      </c>
      <c r="E1547" s="370">
        <f t="shared" si="4034"/>
        <v>0.17875650663614417</v>
      </c>
      <c r="F1547" s="370">
        <f t="shared" si="4034"/>
        <v>0.18715642998309995</v>
      </c>
      <c r="G1547" s="370">
        <f t="shared" si="4034"/>
        <v>0.18299381429880904</v>
      </c>
      <c r="H1547" s="370">
        <f t="shared" si="4034"/>
        <v>0.17039836550902301</v>
      </c>
      <c r="I1547" s="370">
        <f t="shared" si="4034"/>
        <v>0.16370245612689355</v>
      </c>
      <c r="J1547" s="370">
        <f t="shared" si="4034"/>
        <v>0.1954563243196322</v>
      </c>
      <c r="K1547" s="370">
        <f t="shared" si="4034"/>
        <v>0.19614067040951769</v>
      </c>
      <c r="L1547" s="370">
        <f t="shared" si="4034"/>
        <v>0.17284203691721689</v>
      </c>
      <c r="M1547" s="370">
        <f t="shared" si="4034"/>
        <v>0.15967685115377481</v>
      </c>
      <c r="N1547" s="370">
        <f t="shared" si="4034"/>
        <v>0.15041629988344404</v>
      </c>
      <c r="O1547" s="370">
        <f t="shared" si="4034"/>
        <v>0.13757291021015505</v>
      </c>
      <c r="P1547" s="370">
        <f t="shared" si="4034"/>
        <v>0.19145894736388197</v>
      </c>
      <c r="Q1547" s="370">
        <f t="shared" si="4034"/>
        <v>0.21889230781680213</v>
      </c>
      <c r="R1547" s="370">
        <f t="shared" si="4034"/>
        <v>0.21336043556158082</v>
      </c>
      <c r="S1547" s="370">
        <f t="shared" si="4034"/>
        <v>0.22682225107028139</v>
      </c>
      <c r="T1547" s="370">
        <f t="shared" si="4034"/>
        <v>0.21000780028972504</v>
      </c>
      <c r="U1547" s="370">
        <f t="shared" si="4034"/>
        <v>0.24316142412027747</v>
      </c>
      <c r="V1547" s="370">
        <f t="shared" si="4034"/>
        <v>0.24384606009153684</v>
      </c>
      <c r="W1547" s="370">
        <f t="shared" si="4034"/>
        <v>0.19130434782608696</v>
      </c>
      <c r="X1547" s="370">
        <f t="shared" si="4034"/>
        <v>0.2086338166297366</v>
      </c>
      <c r="Y1547" s="370">
        <f t="shared" si="4034"/>
        <v>0.18470422527511363</v>
      </c>
      <c r="Z1547" s="370">
        <f t="shared" si="4034"/>
        <v>0.18542905101501422</v>
      </c>
      <c r="AA1547" s="370">
        <f t="shared" si="4034"/>
        <v>0.17614624108845353</v>
      </c>
      <c r="AB1547" s="370">
        <f t="shared" si="4034"/>
        <v>0.18521820757224519</v>
      </c>
      <c r="AC1547" s="370">
        <f t="shared" si="4034"/>
        <v>0.18961658354715644</v>
      </c>
      <c r="AD1547" s="370">
        <f t="shared" si="4034"/>
        <v>0.20741296836350689</v>
      </c>
      <c r="AE1547" s="370">
        <f t="shared" si="4034"/>
        <v>0.20518533498427699</v>
      </c>
      <c r="AF1547" s="370">
        <f t="shared" si="4034"/>
        <v>0.19398753429217508</v>
      </c>
      <c r="AG1547" s="370">
        <f t="shared" ref="AG1547:AH1547" si="4035">AG377*100/AG$5</f>
        <v>0.18777236200666039</v>
      </c>
      <c r="AH1547" s="370">
        <f t="shared" si="4035"/>
        <v>0.19339855855687244</v>
      </c>
      <c r="AI1547" s="370">
        <f t="shared" ref="AI1547:AJ1547" si="4036">AI377*100/AI$5</f>
        <v>0.18272007095741213</v>
      </c>
      <c r="AJ1547" s="370">
        <f t="shared" si="4036"/>
        <v>0.1778044820706009</v>
      </c>
      <c r="AK1547" s="370">
        <f t="shared" ref="AK1547:AL1547" si="4037">AK377*100/AK$5</f>
        <v>0.17369101393542064</v>
      </c>
      <c r="AL1547" s="370">
        <f t="shared" si="4037"/>
        <v>0.17245759994544999</v>
      </c>
      <c r="AM1547" s="370">
        <f t="shared" ref="AM1547:AN1547" si="4038">AM377*100/AM$5</f>
        <v>0.18774077234818015</v>
      </c>
      <c r="AN1547" s="370">
        <f t="shared" si="4038"/>
        <v>0.20227455759332072</v>
      </c>
      <c r="AO1547" s="370">
        <f t="shared" ref="AO1547:AT1547" si="4039">AO377*100/AO$5</f>
        <v>0.19867755144637961</v>
      </c>
      <c r="AP1547" s="370">
        <f t="shared" si="4039"/>
        <v>0.20029217699749269</v>
      </c>
      <c r="AQ1547" s="370">
        <f t="shared" si="4039"/>
        <v>0.19136947940213908</v>
      </c>
      <c r="AR1547" s="370">
        <f t="shared" si="4039"/>
        <v>0.196739034096691</v>
      </c>
      <c r="AS1547" s="370">
        <f t="shared" si="4039"/>
        <v>0.20167297624583225</v>
      </c>
      <c r="AT1547" s="370">
        <f t="shared" si="4039"/>
        <v>0.19318321436806468</v>
      </c>
      <c r="AU1547" s="370">
        <f t="shared" ref="AU1547:AV1547" si="4040">AU377*100/AU$5</f>
        <v>0.19915441875971315</v>
      </c>
      <c r="AV1547" s="370">
        <f t="shared" si="4040"/>
        <v>0.17259297865734438</v>
      </c>
      <c r="AW1547" s="370">
        <f t="shared" ref="AW1547:AX1547" si="4041">AW377*100/AW$5</f>
        <v>0.1794681776241131</v>
      </c>
      <c r="AX1547" s="370">
        <f t="shared" si="4041"/>
        <v>0.18165723032661418</v>
      </c>
      <c r="AY1547" s="370">
        <f t="shared" ref="AY1547:BA1547" si="4042">AY377*100/AY$5</f>
        <v>0.1449973893588489</v>
      </c>
      <c r="AZ1547" s="370">
        <f t="shared" si="4042"/>
        <v>0.17993207386045859</v>
      </c>
      <c r="BA1547" s="370">
        <f t="shared" si="4042"/>
        <v>0.18648380741799805</v>
      </c>
      <c r="BB1547" s="667"/>
    </row>
    <row r="1548" spans="1:54" s="325" customFormat="1" ht="27.6">
      <c r="A1548" s="327"/>
      <c r="B1548" s="327" t="s">
        <v>539</v>
      </c>
      <c r="C1548" s="370">
        <f t="shared" ref="C1548:AF1548" si="4043">C378*100/C$5</f>
        <v>2.0189725299873058</v>
      </c>
      <c r="D1548" s="370">
        <f t="shared" si="4043"/>
        <v>2.0645055199554374</v>
      </c>
      <c r="E1548" s="370">
        <f t="shared" si="4043"/>
        <v>1.9270122973884696</v>
      </c>
      <c r="F1548" s="370">
        <f t="shared" si="4043"/>
        <v>1.6919661102895247</v>
      </c>
      <c r="G1548" s="370">
        <f t="shared" si="4043"/>
        <v>1.861145817117853</v>
      </c>
      <c r="H1548" s="370">
        <f t="shared" si="4043"/>
        <v>1.9565920761680333</v>
      </c>
      <c r="I1548" s="370">
        <f t="shared" si="4043"/>
        <v>1.7292938888718838</v>
      </c>
      <c r="J1548" s="370">
        <f t="shared" si="4043"/>
        <v>2.2044001197758107</v>
      </c>
      <c r="K1548" s="370">
        <f t="shared" si="4043"/>
        <v>1.9786705358575669</v>
      </c>
      <c r="L1548" s="370">
        <f t="shared" si="4043"/>
        <v>2.2906085096257391</v>
      </c>
      <c r="M1548" s="370">
        <f t="shared" si="4043"/>
        <v>2.272491333286816</v>
      </c>
      <c r="N1548" s="370">
        <f t="shared" si="4043"/>
        <v>2.2409140334186359</v>
      </c>
      <c r="O1548" s="370">
        <f t="shared" si="4043"/>
        <v>2.0819259399839694</v>
      </c>
      <c r="P1548" s="370">
        <f t="shared" si="4043"/>
        <v>2.3118667894188749</v>
      </c>
      <c r="Q1548" s="370">
        <f t="shared" si="4043"/>
        <v>2.1121691580333679</v>
      </c>
      <c r="R1548" s="370">
        <f t="shared" si="4043"/>
        <v>2.0140894460547027</v>
      </c>
      <c r="S1548" s="370">
        <f t="shared" si="4043"/>
        <v>2.0392437153099627</v>
      </c>
      <c r="T1548" s="370">
        <f t="shared" si="4043"/>
        <v>2.0253813508991558</v>
      </c>
      <c r="U1548" s="370">
        <f t="shared" si="4043"/>
        <v>2.0542861531987939</v>
      </c>
      <c r="V1548" s="370">
        <f t="shared" si="4043"/>
        <v>2.2931280128773581</v>
      </c>
      <c r="W1548" s="370">
        <f t="shared" si="4043"/>
        <v>2.2542136339237793</v>
      </c>
      <c r="X1548" s="370">
        <f t="shared" si="4043"/>
        <v>2.322478225603307</v>
      </c>
      <c r="Y1548" s="370">
        <f t="shared" si="4043"/>
        <v>1.9094043347309158</v>
      </c>
      <c r="Z1548" s="370">
        <f t="shared" si="4043"/>
        <v>2.2455972772208361</v>
      </c>
      <c r="AA1548" s="370">
        <f t="shared" si="4043"/>
        <v>1.7851285875501617</v>
      </c>
      <c r="AB1548" s="370">
        <f t="shared" si="4043"/>
        <v>2.0641063599995961</v>
      </c>
      <c r="AC1548" s="370">
        <f t="shared" si="4043"/>
        <v>1.575768558270086</v>
      </c>
      <c r="AD1548" s="370">
        <f t="shared" si="4043"/>
        <v>1.7192177018065622</v>
      </c>
      <c r="AE1548" s="370">
        <f t="shared" si="4043"/>
        <v>1.7333725964637163</v>
      </c>
      <c r="AF1548" s="370">
        <f t="shared" si="4043"/>
        <v>1.7631056371170468</v>
      </c>
      <c r="AG1548" s="370">
        <f t="shared" ref="AG1548:AH1548" si="4044">AG378*100/AG$5</f>
        <v>1.7483627120624117</v>
      </c>
      <c r="AH1548" s="370">
        <f t="shared" si="4044"/>
        <v>1.7229628035304594</v>
      </c>
      <c r="AI1548" s="370">
        <f t="shared" ref="AI1548:AJ1548" si="4045">AI378*100/AI$5</f>
        <v>1.7757108169808538</v>
      </c>
      <c r="AJ1548" s="370">
        <f t="shared" si="4045"/>
        <v>1.6674933710555484</v>
      </c>
      <c r="AK1548" s="370">
        <f t="shared" ref="AK1548:AL1548" si="4046">AK378*100/AK$5</f>
        <v>1.6961860851557511</v>
      </c>
      <c r="AL1548" s="370">
        <f t="shared" si="4046"/>
        <v>1.576105794559123</v>
      </c>
      <c r="AM1548" s="370">
        <f t="shared" ref="AM1548:AN1548" si="4047">AM378*100/AM$5</f>
        <v>1.6414522130750211</v>
      </c>
      <c r="AN1548" s="370">
        <f t="shared" si="4047"/>
        <v>1.7608872146797503</v>
      </c>
      <c r="AO1548" s="370">
        <f t="shared" ref="AO1548:AT1548" si="4048">AO378*100/AO$5</f>
        <v>1.473774915786809</v>
      </c>
      <c r="AP1548" s="370">
        <f t="shared" si="4048"/>
        <v>1.5535366767184571</v>
      </c>
      <c r="AQ1548" s="370">
        <f t="shared" si="4048"/>
        <v>1.6894969465906406</v>
      </c>
      <c r="AR1548" s="370">
        <f t="shared" si="4048"/>
        <v>1.7881221999611192</v>
      </c>
      <c r="AS1548" s="370">
        <f t="shared" si="4048"/>
        <v>1.697181249473612</v>
      </c>
      <c r="AT1548" s="370">
        <f t="shared" si="4048"/>
        <v>1.583940782730316</v>
      </c>
      <c r="AU1548" s="370">
        <f t="shared" ref="AU1548:AV1548" si="4049">AU378*100/AU$5</f>
        <v>1.6580262025791743</v>
      </c>
      <c r="AV1548" s="370">
        <f t="shared" si="4049"/>
        <v>1.5061758539634102</v>
      </c>
      <c r="AW1548" s="370">
        <f t="shared" ref="AW1548:AX1548" si="4050">AW378*100/AW$5</f>
        <v>1.6004982023353731</v>
      </c>
      <c r="AX1548" s="370">
        <f t="shared" si="4050"/>
        <v>1.4806140075859568</v>
      </c>
      <c r="AY1548" s="370">
        <f t="shared" ref="AY1548:BA1548" si="4051">AY378*100/AY$5</f>
        <v>1.3475840028626735</v>
      </c>
      <c r="AZ1548" s="370">
        <f t="shared" si="4051"/>
        <v>1.3531003501657253</v>
      </c>
      <c r="BA1548" s="370">
        <f t="shared" si="4051"/>
        <v>1.2589410400492096</v>
      </c>
      <c r="BB1548" s="667"/>
    </row>
    <row r="1549" spans="1:54" s="325" customFormat="1" ht="13.8">
      <c r="A1549" s="329"/>
      <c r="B1549" s="329" t="s">
        <v>540</v>
      </c>
      <c r="C1549" s="370">
        <f t="shared" ref="C1549:AF1549" si="4052">C379*100/C$5</f>
        <v>0.5601516420694479</v>
      </c>
      <c r="D1549" s="370">
        <f t="shared" si="4052"/>
        <v>0.54312779968885416</v>
      </c>
      <c r="E1549" s="370">
        <f t="shared" si="4052"/>
        <v>0.54969583795329202</v>
      </c>
      <c r="F1549" s="370">
        <f t="shared" si="4052"/>
        <v>0.47508939918786908</v>
      </c>
      <c r="G1549" s="370">
        <f t="shared" si="4052"/>
        <v>0.51415012887955946</v>
      </c>
      <c r="H1549" s="370">
        <f t="shared" si="4052"/>
        <v>0.53963709459736098</v>
      </c>
      <c r="I1549" s="370">
        <f t="shared" si="4052"/>
        <v>0.45220083735705535</v>
      </c>
      <c r="J1549" s="370">
        <f t="shared" si="4052"/>
        <v>0.58140870796403377</v>
      </c>
      <c r="K1549" s="370">
        <f t="shared" si="4052"/>
        <v>0.52650763277161794</v>
      </c>
      <c r="L1549" s="370">
        <f t="shared" si="4052"/>
        <v>0.66825029947095349</v>
      </c>
      <c r="M1549" s="370">
        <f t="shared" si="4052"/>
        <v>0.59696933081231396</v>
      </c>
      <c r="N1549" s="370">
        <f t="shared" si="4052"/>
        <v>0.58331307786409758</v>
      </c>
      <c r="O1549" s="370">
        <f t="shared" si="4052"/>
        <v>0.59975651169692779</v>
      </c>
      <c r="P1549" s="370">
        <f t="shared" si="4052"/>
        <v>0.60283695588897979</v>
      </c>
      <c r="Q1549" s="370">
        <f t="shared" si="4052"/>
        <v>0.56034003159979529</v>
      </c>
      <c r="R1549" s="370">
        <f t="shared" si="4052"/>
        <v>0.49728992220001406</v>
      </c>
      <c r="S1549" s="370">
        <f t="shared" si="4052"/>
        <v>0.53728761408023196</v>
      </c>
      <c r="T1549" s="370">
        <f t="shared" si="4052"/>
        <v>0.53238712131756727</v>
      </c>
      <c r="U1549" s="370">
        <f t="shared" si="4052"/>
        <v>0.54480682338089981</v>
      </c>
      <c r="V1549" s="370">
        <f t="shared" si="4052"/>
        <v>0.57805217347449112</v>
      </c>
      <c r="W1549" s="370">
        <f t="shared" si="4052"/>
        <v>0.57889425657541604</v>
      </c>
      <c r="X1549" s="370">
        <f t="shared" si="4052"/>
        <v>0.59525163662143921</v>
      </c>
      <c r="Y1549" s="370">
        <f t="shared" si="4052"/>
        <v>0.52669991342721623</v>
      </c>
      <c r="Z1549" s="370">
        <f t="shared" si="4052"/>
        <v>0.55879107121328742</v>
      </c>
      <c r="AA1549" s="370">
        <f t="shared" si="4052"/>
        <v>0.53788931059156708</v>
      </c>
      <c r="AB1549" s="370">
        <f t="shared" si="4052"/>
        <v>0.54863113482741555</v>
      </c>
      <c r="AC1549" s="370">
        <f t="shared" si="4052"/>
        <v>0.44809352053376417</v>
      </c>
      <c r="AD1549" s="370">
        <f t="shared" si="4052"/>
        <v>0.49178368736304812</v>
      </c>
      <c r="AE1549" s="370">
        <f t="shared" si="4052"/>
        <v>0.4920900166395254</v>
      </c>
      <c r="AF1549" s="370">
        <f t="shared" si="4052"/>
        <v>0.51050861465351993</v>
      </c>
      <c r="AG1549" s="370">
        <f t="shared" ref="AG1549:AH1549" si="4053">AG379*100/AG$5</f>
        <v>0.53169305041354931</v>
      </c>
      <c r="AH1549" s="370">
        <f t="shared" si="4053"/>
        <v>0.55730758013172932</v>
      </c>
      <c r="AI1549" s="370">
        <f t="shared" ref="AI1549:AJ1549" si="4054">AI379*100/AI$5</f>
        <v>0.53352209015031893</v>
      </c>
      <c r="AJ1549" s="370">
        <f t="shared" si="4054"/>
        <v>0.49674307288362773</v>
      </c>
      <c r="AK1549" s="370">
        <f t="shared" ref="AK1549:AL1549" si="4055">AK379*100/AK$5</f>
        <v>0.48432396706067032</v>
      </c>
      <c r="AL1549" s="370">
        <f t="shared" si="4055"/>
        <v>0.44013419953129201</v>
      </c>
      <c r="AM1549" s="370">
        <f t="shared" ref="AM1549:AN1549" si="4056">AM379*100/AM$5</f>
        <v>0.4804042323638833</v>
      </c>
      <c r="AN1549" s="370">
        <f t="shared" si="4056"/>
        <v>0.54977187448441023</v>
      </c>
      <c r="AO1549" s="370">
        <f t="shared" ref="AO1549:AT1549" si="4057">AO379*100/AO$5</f>
        <v>0.48437128691576986</v>
      </c>
      <c r="AP1549" s="370">
        <f t="shared" si="4057"/>
        <v>0.48410333347392592</v>
      </c>
      <c r="AQ1549" s="370">
        <f t="shared" si="4057"/>
        <v>0.54583487971928879</v>
      </c>
      <c r="AR1549" s="370">
        <f t="shared" si="4057"/>
        <v>0.55549415819291892</v>
      </c>
      <c r="AS1549" s="370">
        <f t="shared" si="4057"/>
        <v>0.51120684591108834</v>
      </c>
      <c r="AT1549" s="370">
        <f t="shared" si="4057"/>
        <v>0.49394850803920215</v>
      </c>
      <c r="AU1549" s="370">
        <f t="shared" ref="AU1549:AV1549" si="4058">AU379*100/AU$5</f>
        <v>0.5275201166504746</v>
      </c>
      <c r="AV1549" s="370">
        <f t="shared" si="4058"/>
        <v>0.50426896493170958</v>
      </c>
      <c r="AW1549" s="370">
        <f t="shared" ref="AW1549:AX1549" si="4059">AW379*100/AW$5</f>
        <v>0.51318287393015094</v>
      </c>
      <c r="AX1549" s="370">
        <f t="shared" si="4059"/>
        <v>0.44429007507405976</v>
      </c>
      <c r="AY1549" s="370">
        <f t="shared" ref="AY1549:BA1549" si="4060">AY379*100/AY$5</f>
        <v>0.53351125643664254</v>
      </c>
      <c r="AZ1549" s="370">
        <f t="shared" si="4060"/>
        <v>0.40742669867249354</v>
      </c>
      <c r="BA1549" s="370">
        <f t="shared" si="4060"/>
        <v>0.39473574836661068</v>
      </c>
      <c r="BB1549" s="667"/>
    </row>
    <row r="1550" spans="1:54" s="325" customFormat="1" ht="13.8">
      <c r="A1550" s="327"/>
      <c r="B1550" s="327" t="s">
        <v>541</v>
      </c>
      <c r="C1550" s="370">
        <f t="shared" ref="C1550:AF1550" si="4061">C380*100/C$5</f>
        <v>7.8109482810732392E-2</v>
      </c>
      <c r="D1550" s="370">
        <f t="shared" si="4061"/>
        <v>0.10727387467897476</v>
      </c>
      <c r="E1550" s="370">
        <f t="shared" si="4061"/>
        <v>0.11621224174384003</v>
      </c>
      <c r="F1550" s="370">
        <f t="shared" si="4061"/>
        <v>0.10801485414195576</v>
      </c>
      <c r="G1550" s="370">
        <f t="shared" si="4061"/>
        <v>0.10538136406377162</v>
      </c>
      <c r="H1550" s="370">
        <f t="shared" si="4061"/>
        <v>0.10822452004581155</v>
      </c>
      <c r="I1550" s="370">
        <f t="shared" si="4061"/>
        <v>0.11288425731120098</v>
      </c>
      <c r="J1550" s="370">
        <f t="shared" si="4061"/>
        <v>0.14202405801467582</v>
      </c>
      <c r="K1550" s="370">
        <f t="shared" si="4061"/>
        <v>0.14132800456392935</v>
      </c>
      <c r="L1550" s="370">
        <f t="shared" si="4061"/>
        <v>0.13748798391142253</v>
      </c>
      <c r="M1550" s="370">
        <f t="shared" si="4061"/>
        <v>0.15086973466327883</v>
      </c>
      <c r="N1550" s="370">
        <f t="shared" si="4061"/>
        <v>0.19805183119069722</v>
      </c>
      <c r="O1550" s="370">
        <f t="shared" si="4061"/>
        <v>0.14839461256892275</v>
      </c>
      <c r="P1550" s="370">
        <f t="shared" si="4061"/>
        <v>0.16399062541100071</v>
      </c>
      <c r="Q1550" s="370">
        <f t="shared" si="4061"/>
        <v>0.19154088451104273</v>
      </c>
      <c r="R1550" s="370">
        <f t="shared" si="4061"/>
        <v>0.15044869212315387</v>
      </c>
      <c r="S1550" s="370">
        <f t="shared" si="4061"/>
        <v>0.16016192567084894</v>
      </c>
      <c r="T1550" s="370">
        <f t="shared" si="4061"/>
        <v>0.17176148175299571</v>
      </c>
      <c r="U1550" s="370">
        <f t="shared" si="4061"/>
        <v>0.16251114576828157</v>
      </c>
      <c r="V1550" s="370">
        <f t="shared" si="4061"/>
        <v>0.2556559089170663</v>
      </c>
      <c r="W1550" s="370">
        <f t="shared" si="4061"/>
        <v>0.17468599033816426</v>
      </c>
      <c r="X1550" s="370">
        <f t="shared" si="4061"/>
        <v>0.12363332234462385</v>
      </c>
      <c r="Y1550" s="370">
        <f t="shared" si="4061"/>
        <v>0.12324028223430415</v>
      </c>
      <c r="Z1550" s="370">
        <f t="shared" si="4061"/>
        <v>0.12691155604603499</v>
      </c>
      <c r="AA1550" s="370">
        <f t="shared" si="4061"/>
        <v>6.3215693375297116E-2</v>
      </c>
      <c r="AB1550" s="370">
        <f t="shared" si="4061"/>
        <v>8.7394058886268278E-2</v>
      </c>
      <c r="AC1550" s="370">
        <f t="shared" si="4061"/>
        <v>7.4181030244963184E-2</v>
      </c>
      <c r="AD1550" s="370">
        <f t="shared" si="4061"/>
        <v>7.3508888439734743E-2</v>
      </c>
      <c r="AE1550" s="370">
        <f t="shared" si="4061"/>
        <v>0.10986580760829587</v>
      </c>
      <c r="AF1550" s="370">
        <f t="shared" si="4061"/>
        <v>9.0803547856544334E-2</v>
      </c>
      <c r="AG1550" s="370">
        <f t="shared" ref="AG1550:AH1550" si="4062">AG380*100/AG$5</f>
        <v>7.1619139461624973E-2</v>
      </c>
      <c r="AH1550" s="370">
        <f t="shared" si="4062"/>
        <v>6.792344536412738E-2</v>
      </c>
      <c r="AI1550" s="370">
        <f t="shared" ref="AI1550:AJ1550" si="4063">AI380*100/AI$5</f>
        <v>7.4571568583353259E-2</v>
      </c>
      <c r="AJ1550" s="370">
        <f t="shared" si="4063"/>
        <v>4.329841723032056E-2</v>
      </c>
      <c r="AK1550" s="370">
        <f t="shared" ref="AK1550:AL1550" si="4064">AK380*100/AK$5</f>
        <v>5.5649712340089891E-2</v>
      </c>
      <c r="AL1550" s="370">
        <f t="shared" si="4064"/>
        <v>4.5620697184910755E-2</v>
      </c>
      <c r="AM1550" s="370">
        <f t="shared" ref="AM1550:AN1550" si="4065">AM380*100/AM$5</f>
        <v>6.2753335996270421E-2</v>
      </c>
      <c r="AN1550" s="370">
        <f t="shared" si="4065"/>
        <v>4.6637905263794119E-2</v>
      </c>
      <c r="AO1550" s="370">
        <f t="shared" ref="AO1550:AT1550" si="4066">AO380*100/AO$5</f>
        <v>7.8272256292983636E-2</v>
      </c>
      <c r="AP1550" s="370">
        <f t="shared" si="4066"/>
        <v>8.3518979478940561E-2</v>
      </c>
      <c r="AQ1550" s="370">
        <f t="shared" si="4066"/>
        <v>7.3383042612773716E-2</v>
      </c>
      <c r="AR1550" s="370">
        <f t="shared" si="4066"/>
        <v>9.9427253790800835E-2</v>
      </c>
      <c r="AS1550" s="370">
        <f t="shared" si="4066"/>
        <v>9.710311402326087E-2</v>
      </c>
      <c r="AT1550" s="370">
        <f t="shared" si="4066"/>
        <v>0.10280214962189746</v>
      </c>
      <c r="AU1550" s="370">
        <f t="shared" ref="AU1550:AV1550" si="4067">AU380*100/AU$5</f>
        <v>8.56357265650914E-2</v>
      </c>
      <c r="AV1550" s="370">
        <f t="shared" si="4067"/>
        <v>0.10398959360395831</v>
      </c>
      <c r="AW1550" s="370">
        <f t="shared" ref="AW1550:AX1550" si="4068">AW380*100/AW$5</f>
        <v>8.3354102811568687E-2</v>
      </c>
      <c r="AX1550" s="370">
        <f t="shared" si="4068"/>
        <v>8.9342980735932068E-2</v>
      </c>
      <c r="AY1550" s="370">
        <f t="shared" ref="AY1550:BA1550" si="4069">AY380*100/AY$5</f>
        <v>9.335801853913625E-2</v>
      </c>
      <c r="AZ1550" s="370">
        <f t="shared" si="4069"/>
        <v>7.1886070493587736E-2</v>
      </c>
      <c r="BA1550" s="370">
        <f t="shared" si="4069"/>
        <v>7.5539060032252164E-2</v>
      </c>
      <c r="BB1550" s="667"/>
    </row>
    <row r="1551" spans="1:54" s="325" customFormat="1" ht="27.6">
      <c r="A1551" s="329"/>
      <c r="B1551" s="329" t="s">
        <v>578</v>
      </c>
      <c r="C1551" s="370">
        <f t="shared" ref="C1551:AF1551" si="4070">C381*100/C$5</f>
        <v>7.1762277739876854E-2</v>
      </c>
      <c r="D1551" s="370">
        <f t="shared" si="4070"/>
        <v>0.10383009058013126</v>
      </c>
      <c r="E1551" s="370">
        <f t="shared" si="4070"/>
        <v>0.11278107157682037</v>
      </c>
      <c r="F1551" s="370">
        <f t="shared" si="4070"/>
        <v>0.10649520791559725</v>
      </c>
      <c r="G1551" s="370">
        <f t="shared" si="4070"/>
        <v>9.7431541862469551E-2</v>
      </c>
      <c r="H1551" s="370">
        <f t="shared" si="4070"/>
        <v>0.10594191383125309</v>
      </c>
      <c r="I1551" s="370">
        <f t="shared" si="4070"/>
        <v>0.10938082560765179</v>
      </c>
      <c r="J1551" s="370">
        <f t="shared" si="4070"/>
        <v>0.13779324375435162</v>
      </c>
      <c r="K1551" s="370">
        <f t="shared" si="4070"/>
        <v>0.13975856531280295</v>
      </c>
      <c r="L1551" s="370">
        <f t="shared" si="4070"/>
        <v>0.12913485516803561</v>
      </c>
      <c r="M1551" s="370">
        <f t="shared" si="4070"/>
        <v>0.14470049847428407</v>
      </c>
      <c r="N1551" s="370">
        <f t="shared" si="4070"/>
        <v>0.195918896953059</v>
      </c>
      <c r="O1551" s="370">
        <f t="shared" si="4070"/>
        <v>0.14609298184336394</v>
      </c>
      <c r="P1551" s="370">
        <f t="shared" si="4070"/>
        <v>0.1604115504940633</v>
      </c>
      <c r="Q1551" s="370">
        <f t="shared" si="4070"/>
        <v>0.18709020912105231</v>
      </c>
      <c r="R1551" s="370">
        <f t="shared" si="4070"/>
        <v>0.14923048408976797</v>
      </c>
      <c r="S1551" s="370">
        <f t="shared" si="4070"/>
        <v>0.15804389106832509</v>
      </c>
      <c r="T1551" s="370">
        <f t="shared" si="4070"/>
        <v>0.16731233690720757</v>
      </c>
      <c r="U1551" s="370">
        <f t="shared" si="4070"/>
        <v>0.16004822318920925</v>
      </c>
      <c r="V1551" s="370">
        <f t="shared" si="4070"/>
        <v>0.25212556264893649</v>
      </c>
      <c r="W1551" s="370">
        <f t="shared" si="4070"/>
        <v>0.16798711755233492</v>
      </c>
      <c r="X1551" s="370">
        <f t="shared" si="4070"/>
        <v>0.1211515560881242</v>
      </c>
      <c r="Y1551" s="370">
        <f t="shared" si="4070"/>
        <v>0.12105350916550787</v>
      </c>
      <c r="Z1551" s="370">
        <f t="shared" si="4070"/>
        <v>0.12352662963340783</v>
      </c>
      <c r="AA1551" s="370">
        <f t="shared" si="4070"/>
        <v>6.107144246935111E-2</v>
      </c>
      <c r="AB1551" s="370">
        <f t="shared" si="4070"/>
        <v>8.3735116093628562E-2</v>
      </c>
      <c r="AC1551" s="370">
        <f t="shared" si="4070"/>
        <v>7.1173691180978202E-2</v>
      </c>
      <c r="AD1551" s="370">
        <f t="shared" si="4070"/>
        <v>7.1984972585555848E-2</v>
      </c>
      <c r="AE1551" s="370">
        <f t="shared" si="4070"/>
        <v>0.10675156333091683</v>
      </c>
      <c r="AF1551" s="370">
        <f t="shared" si="4070"/>
        <v>9.0188625410563217E-2</v>
      </c>
      <c r="AG1551" s="370">
        <f t="shared" ref="AG1551:AH1551" si="4071">AG381*100/AG$5</f>
        <v>7.0577406524001338E-2</v>
      </c>
      <c r="AH1551" s="370">
        <f t="shared" si="4071"/>
        <v>6.5895879830869836E-2</v>
      </c>
      <c r="AI1551" s="370">
        <f t="shared" ref="AI1551:AJ1551" si="4072">AI381*100/AI$5</f>
        <v>7.2796055045654381E-2</v>
      </c>
      <c r="AJ1551" s="370">
        <f t="shared" si="4072"/>
        <v>4.1821516143429424E-2</v>
      </c>
      <c r="AK1551" s="370">
        <f t="shared" ref="AK1551:AL1551" si="4073">AK381*100/AK$5</f>
        <v>5.3857074547622008E-2</v>
      </c>
      <c r="AL1551" s="370">
        <f t="shared" si="4073"/>
        <v>4.3428955505208637E-2</v>
      </c>
      <c r="AM1551" s="370">
        <f t="shared" ref="AM1551:AN1551" si="4074">AM381*100/AM$5</f>
        <v>6.0898922994016565E-2</v>
      </c>
      <c r="AN1551" s="370">
        <f t="shared" si="4074"/>
        <v>4.5249386192893065E-2</v>
      </c>
      <c r="AO1551" s="370">
        <f t="shared" ref="AO1551:AT1551" si="4075">AO381*100/AO$5</f>
        <v>7.6368336545316468E-2</v>
      </c>
      <c r="AP1551" s="370">
        <f t="shared" si="4075"/>
        <v>8.1044084844965281E-2</v>
      </c>
      <c r="AQ1551" s="370">
        <f t="shared" si="4075"/>
        <v>7.0312763588515126E-2</v>
      </c>
      <c r="AR1551" s="370">
        <f t="shared" si="4075"/>
        <v>9.6217569882660531E-2</v>
      </c>
      <c r="AS1551" s="370">
        <f t="shared" si="4075"/>
        <v>9.5015255522031869E-2</v>
      </c>
      <c r="AT1551" s="370">
        <f t="shared" si="4075"/>
        <v>0.10084978397747374</v>
      </c>
      <c r="AU1551" s="370">
        <f t="shared" ref="AU1551:AV1551" si="4076">AU381*100/AU$5</f>
        <v>8.4659149266472583E-2</v>
      </c>
      <c r="AV1551" s="370">
        <f t="shared" si="4076"/>
        <v>0.10191352007253243</v>
      </c>
      <c r="AW1551" s="370">
        <f t="shared" ref="AW1551:AX1551" si="4077">AW381*100/AW$5</f>
        <v>8.1763249159498994E-2</v>
      </c>
      <c r="AX1551" s="370">
        <f t="shared" si="4077"/>
        <v>8.2512477621564176E-2</v>
      </c>
      <c r="AY1551" s="370">
        <f t="shared" ref="AY1551:BA1551" si="4078">AY381*100/AY$5</f>
        <v>8.7967567837245089E-2</v>
      </c>
      <c r="AZ1551" s="370">
        <f t="shared" si="4078"/>
        <v>6.7919942466355299E-2</v>
      </c>
      <c r="BA1551" s="370">
        <f t="shared" si="4078"/>
        <v>7.3850600987514753E-2</v>
      </c>
      <c r="BB1551" s="667"/>
    </row>
    <row r="1552" spans="1:54" s="325" customFormat="1" ht="27.6">
      <c r="A1552" s="327"/>
      <c r="B1552" s="327" t="s">
        <v>579</v>
      </c>
      <c r="C1552" s="370">
        <f t="shared" ref="C1552:AF1552" si="4079">C382*100/C$5</f>
        <v>6.3040268050674015E-3</v>
      </c>
      <c r="D1552" s="370">
        <f t="shared" si="4079"/>
        <v>3.4437840988434916E-3</v>
      </c>
      <c r="E1552" s="370">
        <f t="shared" si="4079"/>
        <v>3.4311701670196671E-3</v>
      </c>
      <c r="F1552" s="370">
        <f t="shared" si="4079"/>
        <v>1.5196462263585037E-3</v>
      </c>
      <c r="G1552" s="370">
        <f t="shared" si="4079"/>
        <v>7.9498222013020692E-3</v>
      </c>
      <c r="H1552" s="370">
        <f t="shared" si="4079"/>
        <v>2.2826062145584625E-3</v>
      </c>
      <c r="I1552" s="370">
        <f t="shared" si="4079"/>
        <v>3.5034317035491976E-3</v>
      </c>
      <c r="J1552" s="370">
        <f t="shared" si="4079"/>
        <v>4.2308142603241896E-3</v>
      </c>
      <c r="K1552" s="370">
        <f t="shared" si="4079"/>
        <v>1.5694392511263668E-3</v>
      </c>
      <c r="L1552" s="370">
        <f t="shared" si="4079"/>
        <v>8.3079766961253673E-3</v>
      </c>
      <c r="M1552" s="370">
        <f t="shared" si="4079"/>
        <v>6.1692361889947632E-3</v>
      </c>
      <c r="N1552" s="370">
        <f t="shared" si="4079"/>
        <v>2.132934237638202E-3</v>
      </c>
      <c r="O1552" s="370">
        <f t="shared" si="4079"/>
        <v>2.3016307255588012E-3</v>
      </c>
      <c r="P1552" s="370">
        <f t="shared" si="4079"/>
        <v>3.6221963014788482E-3</v>
      </c>
      <c r="Q1552" s="370">
        <f t="shared" si="4079"/>
        <v>4.4102147046268829E-3</v>
      </c>
      <c r="R1552" s="370">
        <f t="shared" si="4079"/>
        <v>1.2182080333858613E-3</v>
      </c>
      <c r="S1552" s="370">
        <f t="shared" si="4079"/>
        <v>2.1565443225697385E-3</v>
      </c>
      <c r="T1552" s="370">
        <f t="shared" si="4079"/>
        <v>4.4491448457881499E-3</v>
      </c>
      <c r="U1552" s="370">
        <f t="shared" si="4079"/>
        <v>2.4629225790723385E-3</v>
      </c>
      <c r="V1552" s="370">
        <f t="shared" si="4079"/>
        <v>3.5303462681297989E-3</v>
      </c>
      <c r="W1552" s="370">
        <f t="shared" si="4079"/>
        <v>6.6988727858293077E-3</v>
      </c>
      <c r="X1552" s="370">
        <f t="shared" si="4079"/>
        <v>2.4817662564996421E-3</v>
      </c>
      <c r="Y1552" s="370">
        <f t="shared" si="4079"/>
        <v>2.1867730687962716E-3</v>
      </c>
      <c r="Z1552" s="370">
        <f t="shared" si="4079"/>
        <v>3.3849264126271663E-3</v>
      </c>
      <c r="AA1552" s="370">
        <f t="shared" si="4079"/>
        <v>2.1839592560561195E-3</v>
      </c>
      <c r="AB1552" s="370">
        <f t="shared" si="4079"/>
        <v>3.6589427926397209E-3</v>
      </c>
      <c r="AC1552" s="370">
        <f t="shared" si="4079"/>
        <v>3.0073390639849943E-3</v>
      </c>
      <c r="AD1552" s="370">
        <f t="shared" si="4079"/>
        <v>1.4838128053847168E-3</v>
      </c>
      <c r="AE1552" s="370">
        <f t="shared" si="4079"/>
        <v>3.1142442773790359E-3</v>
      </c>
      <c r="AF1552" s="370">
        <f t="shared" si="4079"/>
        <v>6.1492244598111289E-4</v>
      </c>
      <c r="AG1552" s="370">
        <f t="shared" ref="AG1552:AH1552" si="4080">AG382*100/AG$5</f>
        <v>1.0417329376236361E-3</v>
      </c>
      <c r="AH1552" s="370">
        <f t="shared" si="4080"/>
        <v>2.0275655332575335E-3</v>
      </c>
      <c r="AI1552" s="370">
        <f t="shared" ref="AI1552:AJ1552" si="4081">AI382*100/AI$5</f>
        <v>1.7755135376988872E-3</v>
      </c>
      <c r="AJ1552" s="370">
        <f t="shared" si="4081"/>
        <v>1.4769010868911339E-3</v>
      </c>
      <c r="AK1552" s="370">
        <f t="shared" ref="AK1552:AL1552" si="4082">AK382*100/AK$5</f>
        <v>1.7926377924678816E-3</v>
      </c>
      <c r="AL1552" s="370">
        <f t="shared" si="4082"/>
        <v>2.1511538708187455E-3</v>
      </c>
      <c r="AM1552" s="370">
        <f t="shared" ref="AM1552:AN1552" si="4083">AM382*100/AM$5</f>
        <v>1.8544130022538536E-3</v>
      </c>
      <c r="AN1552" s="370">
        <f t="shared" si="4083"/>
        <v>1.3885190709010508E-3</v>
      </c>
      <c r="AO1552" s="370">
        <f t="shared" ref="AO1552:AT1552" si="4084">AO382*100/AO$5</f>
        <v>1.9039197476671693E-3</v>
      </c>
      <c r="AP1552" s="370">
        <f t="shared" si="4084"/>
        <v>2.4748946339752838E-3</v>
      </c>
      <c r="AQ1552" s="370">
        <f t="shared" si="4084"/>
        <v>3.0702790242585782E-3</v>
      </c>
      <c r="AR1552" s="370">
        <f t="shared" si="4084"/>
        <v>3.2096839081403056E-3</v>
      </c>
      <c r="AS1552" s="370">
        <f t="shared" si="4084"/>
        <v>2.0878585012290055E-3</v>
      </c>
      <c r="AT1552" s="370">
        <f t="shared" si="4084"/>
        <v>1.986027121051719E-3</v>
      </c>
      <c r="AU1552" s="370">
        <f t="shared" ref="AU1552:AV1552" si="4085">AU382*100/AU$5</f>
        <v>9.4290221935609895E-4</v>
      </c>
      <c r="AV1552" s="370">
        <f t="shared" si="4085"/>
        <v>2.1070597035366999E-3</v>
      </c>
      <c r="AW1552" s="370">
        <f t="shared" ref="AW1552:AX1552" si="4086">AW382*100/AW$5</f>
        <v>1.5908536520697007E-3</v>
      </c>
      <c r="AX1552" s="370">
        <f t="shared" si="4086"/>
        <v>6.8646556299397339E-3</v>
      </c>
      <c r="AY1552" s="370">
        <f t="shared" ref="AY1552:BA1552" si="4087">AY382*100/AY$5</f>
        <v>5.3904507018911595E-3</v>
      </c>
      <c r="AZ1552" s="370">
        <f t="shared" si="4087"/>
        <v>3.9661280272324266E-3</v>
      </c>
      <c r="BA1552" s="370">
        <f t="shared" si="4087"/>
        <v>1.714435337733371E-3</v>
      </c>
      <c r="BB1552" s="667"/>
    </row>
    <row r="1553" spans="1:54" s="325" customFormat="1" ht="13.8">
      <c r="A1553" s="329"/>
      <c r="B1553" s="329" t="s">
        <v>542</v>
      </c>
      <c r="C1553" s="370">
        <f t="shared" ref="C1553:AF1553" si="4088">C383*100/C$5</f>
        <v>2.8886259812260902E-2</v>
      </c>
      <c r="D1553" s="370">
        <f t="shared" si="4088"/>
        <v>1.7993771916457242E-2</v>
      </c>
      <c r="E1553" s="370">
        <f t="shared" si="4088"/>
        <v>1.6074286325929089E-2</v>
      </c>
      <c r="F1553" s="370">
        <f t="shared" si="4088"/>
        <v>1.7156006081784161E-2</v>
      </c>
      <c r="G1553" s="370">
        <f t="shared" si="4088"/>
        <v>1.6084523988680929E-2</v>
      </c>
      <c r="H1553" s="370">
        <f t="shared" si="4088"/>
        <v>1.7753603891010265E-2</v>
      </c>
      <c r="I1553" s="370">
        <f t="shared" si="4088"/>
        <v>1.6078907607867898E-2</v>
      </c>
      <c r="J1553" s="370">
        <f t="shared" si="4088"/>
        <v>1.5974971086396509E-2</v>
      </c>
      <c r="K1553" s="370">
        <f t="shared" si="4088"/>
        <v>1.3889537372468347E-2</v>
      </c>
      <c r="L1553" s="370">
        <f t="shared" si="4088"/>
        <v>1.3726222367511478E-2</v>
      </c>
      <c r="M1553" s="370">
        <f t="shared" si="4088"/>
        <v>9.7856849894399685E-3</v>
      </c>
      <c r="N1553" s="370">
        <f t="shared" si="4088"/>
        <v>1.5063848053319801E-2</v>
      </c>
      <c r="O1553" s="370">
        <f t="shared" si="4088"/>
        <v>1.4052061271832684E-2</v>
      </c>
      <c r="P1553" s="370">
        <f t="shared" si="4088"/>
        <v>1.2030866287054746E-2</v>
      </c>
      <c r="Q1553" s="370">
        <f t="shared" si="4088"/>
        <v>1.355432959678904E-2</v>
      </c>
      <c r="R1553" s="370">
        <f t="shared" si="4088"/>
        <v>1.6967897607874496E-2</v>
      </c>
      <c r="S1553" s="370">
        <f t="shared" si="4088"/>
        <v>1.4325615857070402E-2</v>
      </c>
      <c r="T1553" s="370">
        <f t="shared" si="4088"/>
        <v>1.7470036642177323E-2</v>
      </c>
      <c r="U1553" s="370">
        <f t="shared" si="4088"/>
        <v>1.3483457509158733E-2</v>
      </c>
      <c r="V1553" s="370">
        <f t="shared" si="4088"/>
        <v>1.4541664390153695E-2</v>
      </c>
      <c r="W1553" s="370">
        <f t="shared" si="4088"/>
        <v>8.2447665056360701E-3</v>
      </c>
      <c r="X1553" s="370">
        <f t="shared" si="4088"/>
        <v>8.686181897748748E-3</v>
      </c>
      <c r="Y1553" s="370">
        <f t="shared" si="4088"/>
        <v>1.0152874962268403E-2</v>
      </c>
      <c r="Z1553" s="370">
        <f t="shared" si="4088"/>
        <v>1.4559820459793565E-2</v>
      </c>
      <c r="AA1553" s="370">
        <f t="shared" si="4088"/>
        <v>1.1872796682923266E-2</v>
      </c>
      <c r="AB1553" s="370">
        <f t="shared" si="4088"/>
        <v>1.3962862151222843E-2</v>
      </c>
      <c r="AC1553" s="370">
        <f t="shared" si="4088"/>
        <v>9.2919065951331224E-3</v>
      </c>
      <c r="AD1553" s="370">
        <f t="shared" si="4088"/>
        <v>1.2111120735842822E-2</v>
      </c>
      <c r="AE1553" s="370">
        <f t="shared" si="4088"/>
        <v>1.5334696505068924E-2</v>
      </c>
      <c r="AF1553" s="370">
        <f t="shared" si="4088"/>
        <v>1.496311285220708E-2</v>
      </c>
      <c r="AG1553" s="370">
        <f t="shared" ref="AG1553:AH1553" si="4089">AG383*100/AG$5</f>
        <v>1.1459062313859996E-2</v>
      </c>
      <c r="AH1553" s="370">
        <f t="shared" si="4089"/>
        <v>1.2633292937989248E-2</v>
      </c>
      <c r="AI1553" s="370">
        <f t="shared" ref="AI1553:AJ1553" si="4090">AI383*100/AI$5</f>
        <v>1.1244919072092952E-2</v>
      </c>
      <c r="AJ1553" s="370">
        <f t="shared" si="4090"/>
        <v>9.3296922318244803E-3</v>
      </c>
      <c r="AK1553" s="370">
        <f t="shared" ref="AK1553:AL1553" si="4091">AK383*100/AK$5</f>
        <v>1.4419043113328613E-2</v>
      </c>
      <c r="AL1553" s="370">
        <f t="shared" si="4091"/>
        <v>1.8426865233051141E-2</v>
      </c>
      <c r="AM1553" s="370">
        <f t="shared" ref="AM1553:AN1553" si="4092">AM383*100/AM$5</f>
        <v>1.5465804438797139E-2</v>
      </c>
      <c r="AN1553" s="370">
        <f t="shared" si="4092"/>
        <v>1.6008808111565055E-2</v>
      </c>
      <c r="AO1553" s="370">
        <f t="shared" ref="AO1553:AT1553" si="4093">AO383*100/AO$5</f>
        <v>8.8497010493418411E-3</v>
      </c>
      <c r="AP1553" s="370">
        <f t="shared" si="4093"/>
        <v>1.1049881675636126E-2</v>
      </c>
      <c r="AQ1553" s="370">
        <f t="shared" si="4093"/>
        <v>1.3731907284321334E-2</v>
      </c>
      <c r="AR1553" s="370">
        <f t="shared" si="4093"/>
        <v>1.1015051593845139E-2</v>
      </c>
      <c r="AS1553" s="370">
        <f t="shared" si="4093"/>
        <v>9.5899941327637368E-3</v>
      </c>
      <c r="AT1553" s="370">
        <f t="shared" si="4093"/>
        <v>1.605652435155373E-2</v>
      </c>
      <c r="AU1553" s="370">
        <f t="shared" ref="AU1553:AV1553" si="4094">AU383*100/AU$5</f>
        <v>1.3402681546561691E-2</v>
      </c>
      <c r="AV1553" s="370">
        <f t="shared" si="4094"/>
        <v>8.4902111583684669E-3</v>
      </c>
      <c r="AW1553" s="370">
        <f t="shared" ref="AW1553:AX1553" si="4095">AW383*100/AW$5</f>
        <v>1.0937118857979192E-2</v>
      </c>
      <c r="AX1553" s="370">
        <f t="shared" si="4095"/>
        <v>1.3182871010730039E-2</v>
      </c>
      <c r="AY1553" s="370">
        <f t="shared" ref="AY1553:BA1553" si="4096">AY383*100/AY$5</f>
        <v>1.4078251567173189E-2</v>
      </c>
      <c r="AZ1553" s="370">
        <f t="shared" si="4096"/>
        <v>1.0349115321059612E-2</v>
      </c>
      <c r="BA1553" s="370">
        <f t="shared" si="4096"/>
        <v>8.5202241026749344E-3</v>
      </c>
      <c r="BB1553" s="667"/>
    </row>
    <row r="1554" spans="1:54" s="325" customFormat="1" ht="27.6">
      <c r="A1554" s="327"/>
      <c r="B1554" s="327" t="s">
        <v>543</v>
      </c>
      <c r="C1554" s="370">
        <f t="shared" ref="C1554:AF1554" si="4097">C384*100/C$5</f>
        <v>0.45341496904118345</v>
      </c>
      <c r="D1554" s="370">
        <f t="shared" si="4097"/>
        <v>0.43542345199752397</v>
      </c>
      <c r="E1554" s="370">
        <f t="shared" si="4097"/>
        <v>0.44232258892231796</v>
      </c>
      <c r="F1554" s="370">
        <f t="shared" si="4097"/>
        <v>0.39910708786994387</v>
      </c>
      <c r="G1554" s="370">
        <f t="shared" si="4097"/>
        <v>0.34668619981120097</v>
      </c>
      <c r="H1554" s="370">
        <f t="shared" si="4097"/>
        <v>0.35949236287062009</v>
      </c>
      <c r="I1554" s="370">
        <f t="shared" si="4097"/>
        <v>0.3455858788837845</v>
      </c>
      <c r="J1554" s="370">
        <f t="shared" si="4097"/>
        <v>0.35247059492907734</v>
      </c>
      <c r="K1554" s="370">
        <f t="shared" si="4097"/>
        <v>0.31973401143571906</v>
      </c>
      <c r="L1554" s="370">
        <f t="shared" si="4097"/>
        <v>0.38207662392724379</v>
      </c>
      <c r="M1554" s="370">
        <f t="shared" si="4097"/>
        <v>0.37832309098304434</v>
      </c>
      <c r="N1554" s="370">
        <f t="shared" si="4097"/>
        <v>0.37299687480698057</v>
      </c>
      <c r="O1554" s="370">
        <f t="shared" si="4097"/>
        <v>0.41578757159787688</v>
      </c>
      <c r="P1554" s="370">
        <f t="shared" si="4097"/>
        <v>0.36088286722710095</v>
      </c>
      <c r="Q1554" s="370">
        <f t="shared" si="4097"/>
        <v>0.43543789588251836</v>
      </c>
      <c r="R1554" s="370">
        <f t="shared" si="4097"/>
        <v>0.31986662362331614</v>
      </c>
      <c r="S1554" s="370">
        <f t="shared" si="4097"/>
        <v>0.35005335521712355</v>
      </c>
      <c r="T1554" s="370">
        <f t="shared" si="4097"/>
        <v>0.3163790981624216</v>
      </c>
      <c r="U1554" s="370">
        <f t="shared" si="4097"/>
        <v>0.28807845285047812</v>
      </c>
      <c r="V1554" s="370">
        <f t="shared" si="4097"/>
        <v>0.30903138225664778</v>
      </c>
      <c r="W1554" s="370">
        <f t="shared" si="4097"/>
        <v>0.27358024691358024</v>
      </c>
      <c r="X1554" s="370">
        <f t="shared" si="4097"/>
        <v>0.30083143305869831</v>
      </c>
      <c r="Y1554" s="370">
        <f t="shared" si="4097"/>
        <v>0.27779827877529778</v>
      </c>
      <c r="Z1554" s="370">
        <f t="shared" si="4097"/>
        <v>0.30278862293774517</v>
      </c>
      <c r="AA1554" s="370">
        <f t="shared" si="4097"/>
        <v>0.28701195459588419</v>
      </c>
      <c r="AB1554" s="370">
        <f t="shared" si="4097"/>
        <v>0.30991666021795522</v>
      </c>
      <c r="AC1554" s="370">
        <f t="shared" si="4097"/>
        <v>0.26934962437178422</v>
      </c>
      <c r="AD1554" s="370">
        <f t="shared" si="4097"/>
        <v>0.26215362996756469</v>
      </c>
      <c r="AE1554" s="370">
        <f t="shared" si="4097"/>
        <v>0.26439539706811638</v>
      </c>
      <c r="AF1554" s="370">
        <f t="shared" si="4097"/>
        <v>0.23981975393263402</v>
      </c>
      <c r="AG1554" s="370">
        <f t="shared" ref="AG1554:AH1554" si="4098">AG384*100/AG$5</f>
        <v>0.23896609494130763</v>
      </c>
      <c r="AH1554" s="370">
        <f t="shared" si="4098"/>
        <v>0.21835321127388824</v>
      </c>
      <c r="AI1554" s="370">
        <f t="shared" ref="AI1554:AJ1554" si="4099">AI384*100/AI$5</f>
        <v>0.25658143412568585</v>
      </c>
      <c r="AJ1554" s="370">
        <f t="shared" si="4099"/>
        <v>0.26998472307924509</v>
      </c>
      <c r="AK1554" s="370">
        <f t="shared" ref="AK1554:AL1554" si="4100">AK384*100/AK$5</f>
        <v>0.28510734977597874</v>
      </c>
      <c r="AL1554" s="370">
        <f t="shared" si="4100"/>
        <v>0.26390193335968837</v>
      </c>
      <c r="AM1554" s="370">
        <f t="shared" ref="AM1554:AN1554" si="4101">AM384*100/AM$5</f>
        <v>0.31206062001927848</v>
      </c>
      <c r="AN1554" s="370">
        <f t="shared" si="4101"/>
        <v>0.30053270125767156</v>
      </c>
      <c r="AO1554" s="370">
        <f t="shared" ref="AO1554:AT1554" si="4102">AO384*100/AO$5</f>
        <v>0.27903001635255514</v>
      </c>
      <c r="AP1554" s="370">
        <f t="shared" si="4102"/>
        <v>0.24135451331894173</v>
      </c>
      <c r="AQ1554" s="370">
        <f t="shared" si="4102"/>
        <v>0.25405715442491311</v>
      </c>
      <c r="AR1554" s="370">
        <f t="shared" si="4102"/>
        <v>0.25954671239007288</v>
      </c>
      <c r="AS1554" s="370">
        <f t="shared" si="4102"/>
        <v>0.28026846321582582</v>
      </c>
      <c r="AT1554" s="370">
        <f t="shared" si="4102"/>
        <v>0.23172560510711923</v>
      </c>
      <c r="AU1554" s="370">
        <f t="shared" ref="AU1554:AV1554" si="4103">AU384*100/AU$5</f>
        <v>0.25121609129987488</v>
      </c>
      <c r="AV1554" s="370">
        <f t="shared" si="4103"/>
        <v>0.25269223356384979</v>
      </c>
      <c r="AW1554" s="370">
        <f t="shared" ref="AW1554:AX1554" si="4104">AW384*100/AW$5</f>
        <v>0.27525082459247635</v>
      </c>
      <c r="AX1554" s="370">
        <f t="shared" si="4104"/>
        <v>0.30586992946139435</v>
      </c>
      <c r="AY1554" s="370">
        <f t="shared" ref="AY1554:BA1554" si="4105">AY384*100/AY$5</f>
        <v>0.28431760191464223</v>
      </c>
      <c r="AZ1554" s="370">
        <f t="shared" si="4105"/>
        <v>0.24230563416373105</v>
      </c>
      <c r="BA1554" s="370">
        <f t="shared" si="4105"/>
        <v>0.19497805522767703</v>
      </c>
      <c r="BB1554" s="667"/>
    </row>
    <row r="1555" spans="1:54" s="325" customFormat="1" ht="13.8">
      <c r="A1555" s="329"/>
      <c r="B1555" s="329" t="s">
        <v>544</v>
      </c>
      <c r="C1555" s="370">
        <f t="shared" ref="C1555:AF1555" si="4106">C385*100/C$5</f>
        <v>1.3027314570937572</v>
      </c>
      <c r="D1555" s="370">
        <f t="shared" si="4106"/>
        <v>1.708375196833785</v>
      </c>
      <c r="E1555" s="370">
        <f t="shared" si="4106"/>
        <v>1.2621111915447016</v>
      </c>
      <c r="F1555" s="370">
        <f t="shared" si="4106"/>
        <v>1.1706874639583904</v>
      </c>
      <c r="G1555" s="370">
        <f t="shared" si="4106"/>
        <v>1.1891824735631435</v>
      </c>
      <c r="H1555" s="370">
        <f t="shared" si="4106"/>
        <v>1.1571001915577628</v>
      </c>
      <c r="I1555" s="370">
        <f t="shared" si="4106"/>
        <v>1.0660020718188747</v>
      </c>
      <c r="J1555" s="370">
        <f t="shared" si="4106"/>
        <v>1.2696090034645262</v>
      </c>
      <c r="K1555" s="370">
        <f t="shared" si="4106"/>
        <v>1.2905106602199332</v>
      </c>
      <c r="L1555" s="370">
        <f t="shared" si="4106"/>
        <v>1.2515695980429298</v>
      </c>
      <c r="M1555" s="370">
        <f t="shared" si="4106"/>
        <v>1.4571310413840872</v>
      </c>
      <c r="N1555" s="370">
        <f t="shared" si="4106"/>
        <v>1.2527878117027882</v>
      </c>
      <c r="O1555" s="370">
        <f t="shared" si="4106"/>
        <v>1.3324826721528928</v>
      </c>
      <c r="P1555" s="370">
        <f t="shared" si="4106"/>
        <v>2.1332580146483346</v>
      </c>
      <c r="Q1555" s="370">
        <f t="shared" si="4106"/>
        <v>1.3425664617332953</v>
      </c>
      <c r="R1555" s="370">
        <f t="shared" si="4106"/>
        <v>1.2428332386321612</v>
      </c>
      <c r="S1555" s="370">
        <f t="shared" si="4106"/>
        <v>1.3126423174841446</v>
      </c>
      <c r="T1555" s="370">
        <f t="shared" si="4106"/>
        <v>1.2849456857377151</v>
      </c>
      <c r="U1555" s="370">
        <f t="shared" si="4106"/>
        <v>1.4684862794340121</v>
      </c>
      <c r="V1555" s="370">
        <f t="shared" si="4106"/>
        <v>1.7363419728751728</v>
      </c>
      <c r="W1555" s="370">
        <f t="shared" si="4106"/>
        <v>1.2503274288781536</v>
      </c>
      <c r="X1555" s="370">
        <f t="shared" si="4106"/>
        <v>1.5248799135352635</v>
      </c>
      <c r="Y1555" s="370">
        <f t="shared" si="4106"/>
        <v>1.1798031201346741</v>
      </c>
      <c r="Z1555" s="370">
        <f t="shared" si="4106"/>
        <v>1.3750683940610771</v>
      </c>
      <c r="AA1555" s="370">
        <f t="shared" si="4106"/>
        <v>1.6500407804755632</v>
      </c>
      <c r="AB1555" s="370">
        <f t="shared" si="4106"/>
        <v>1.6262949292940847</v>
      </c>
      <c r="AC1555" s="370">
        <f t="shared" si="4106"/>
        <v>1.3458998980203614</v>
      </c>
      <c r="AD1555" s="370">
        <f t="shared" si="4106"/>
        <v>1.307158875446347</v>
      </c>
      <c r="AE1555" s="370">
        <f t="shared" si="4106"/>
        <v>1.4816312805733047</v>
      </c>
      <c r="AF1555" s="370">
        <f t="shared" si="4106"/>
        <v>1.2166035619587658</v>
      </c>
      <c r="AG1555" s="370">
        <f t="shared" ref="AG1555:AH1555" si="4107">AG385*100/AG$5</f>
        <v>1.3807798040723573</v>
      </c>
      <c r="AH1555" s="370">
        <f t="shared" si="4107"/>
        <v>1.4006578670322523</v>
      </c>
      <c r="AI1555" s="370">
        <f t="shared" ref="AI1555:AJ1555" si="4108">AI385*100/AI$5</f>
        <v>1.3836379720005461</v>
      </c>
      <c r="AJ1555" s="370">
        <f t="shared" si="4108"/>
        <v>1.152307045574646</v>
      </c>
      <c r="AK1555" s="370">
        <f t="shared" ref="AK1555:AL1555" si="4109">AK385*100/AK$5</f>
        <v>1.3671201390775165</v>
      </c>
      <c r="AL1555" s="370">
        <f t="shared" si="4109"/>
        <v>1.7671120231642743</v>
      </c>
      <c r="AM1555" s="370">
        <f t="shared" ref="AM1555:AN1555" si="4110">AM385*100/AM$5</f>
        <v>2.3441263878890513</v>
      </c>
      <c r="AN1555" s="370">
        <f t="shared" si="4110"/>
        <v>3.8571017849821043</v>
      </c>
      <c r="AO1555" s="370">
        <f t="shared" ref="AO1555:AT1555" si="4111">AO385*100/AO$5</f>
        <v>1.2038061471222252</v>
      </c>
      <c r="AP1555" s="370">
        <f t="shared" si="4111"/>
        <v>1.3193977012760347</v>
      </c>
      <c r="AQ1555" s="370">
        <f t="shared" si="4111"/>
        <v>1.2071932251425486</v>
      </c>
      <c r="AR1555" s="370">
        <f t="shared" si="4111"/>
        <v>1.4041637624498351</v>
      </c>
      <c r="AS1555" s="370">
        <f t="shared" si="4111"/>
        <v>1.4153911266721446</v>
      </c>
      <c r="AT1555" s="370">
        <f t="shared" si="4111"/>
        <v>1.2964717723272368</v>
      </c>
      <c r="AU1555" s="370">
        <f t="shared" ref="AU1555:AV1555" si="4112">AU385*100/AU$5</f>
        <v>1.3587557731714011</v>
      </c>
      <c r="AV1555" s="370">
        <f t="shared" si="4112"/>
        <v>1.3224588395182766</v>
      </c>
      <c r="AW1555" s="370">
        <f t="shared" ref="AW1555:AX1555" si="4113">AW385*100/AW$5</f>
        <v>1.9724928146443381</v>
      </c>
      <c r="AX1555" s="370">
        <f t="shared" si="4113"/>
        <v>1.6385010870745707</v>
      </c>
      <c r="AY1555" s="370">
        <f t="shared" ref="AY1555:BA1555" si="4114">AY385*100/AY$5</f>
        <v>2.0007173887051133</v>
      </c>
      <c r="AZ1555" s="370">
        <f t="shared" si="4114"/>
        <v>1.623943514900402</v>
      </c>
      <c r="BA1555" s="370">
        <f t="shared" si="4114"/>
        <v>2.2196482602118004</v>
      </c>
      <c r="BB1555" s="667"/>
    </row>
    <row r="1556" spans="1:54" s="325" customFormat="1" ht="13.8">
      <c r="A1556" s="327"/>
      <c r="B1556" s="327" t="s">
        <v>545</v>
      </c>
      <c r="C1556" s="370">
        <f t="shared" ref="C1556:AF1556" si="4115">C386*100/C$5</f>
        <v>6.6149103187419581E-2</v>
      </c>
      <c r="D1556" s="370">
        <f t="shared" si="4115"/>
        <v>0.68918729278105373</v>
      </c>
      <c r="E1556" s="370">
        <f t="shared" si="4115"/>
        <v>0.1750642691738078</v>
      </c>
      <c r="F1556" s="370">
        <f t="shared" si="4115"/>
        <v>3.5431751488253532E-2</v>
      </c>
      <c r="G1556" s="370">
        <f t="shared" si="4115"/>
        <v>7.31753401691944E-2</v>
      </c>
      <c r="H1556" s="370">
        <f t="shared" si="4115"/>
        <v>6.9347750708966621E-2</v>
      </c>
      <c r="I1556" s="370">
        <f t="shared" si="4115"/>
        <v>9.145800657686326E-2</v>
      </c>
      <c r="J1556" s="370">
        <f t="shared" si="4115"/>
        <v>0.11317428146367207</v>
      </c>
      <c r="K1556" s="370">
        <f t="shared" si="4115"/>
        <v>0.11488295318245005</v>
      </c>
      <c r="L1556" s="370">
        <f t="shared" si="4115"/>
        <v>6.3709538686048339E-2</v>
      </c>
      <c r="M1556" s="370">
        <f t="shared" si="4115"/>
        <v>0.18826806990552983</v>
      </c>
      <c r="N1556" s="370">
        <f t="shared" si="4115"/>
        <v>9.2249405777852234E-2</v>
      </c>
      <c r="O1556" s="370">
        <f t="shared" si="4115"/>
        <v>0.12739727963400033</v>
      </c>
      <c r="P1556" s="370">
        <f t="shared" si="4115"/>
        <v>1.0201225940962513</v>
      </c>
      <c r="Q1556" s="370">
        <f t="shared" si="4115"/>
        <v>0.18866817585023074</v>
      </c>
      <c r="R1556" s="370">
        <f t="shared" si="4115"/>
        <v>5.1599811699843977E-2</v>
      </c>
      <c r="S1556" s="370">
        <f t="shared" si="4115"/>
        <v>5.657077874740974E-2</v>
      </c>
      <c r="T1556" s="370">
        <f t="shared" si="4115"/>
        <v>6.3390109591825658E-2</v>
      </c>
      <c r="U1556" s="370">
        <f t="shared" si="4115"/>
        <v>7.1341265892112302E-2</v>
      </c>
      <c r="V1556" s="370">
        <f t="shared" si="4115"/>
        <v>0.34017407969336422</v>
      </c>
      <c r="W1556" s="370">
        <f t="shared" si="4115"/>
        <v>6.0805152979066024E-2</v>
      </c>
      <c r="X1556" s="370">
        <f t="shared" si="4115"/>
        <v>6.5187727004057269E-2</v>
      </c>
      <c r="Y1556" s="370">
        <f t="shared" si="4115"/>
        <v>3.7995182070335212E-2</v>
      </c>
      <c r="Z1556" s="370">
        <f t="shared" si="4115"/>
        <v>5.4297929166937146E-2</v>
      </c>
      <c r="AA1556" s="370">
        <f t="shared" si="4115"/>
        <v>3.0694554635116E-2</v>
      </c>
      <c r="AB1556" s="370">
        <f t="shared" si="4115"/>
        <v>0.17255910664598592</v>
      </c>
      <c r="AC1556" s="370">
        <f t="shared" si="4115"/>
        <v>0.14797650419967193</v>
      </c>
      <c r="AD1556" s="370">
        <f t="shared" si="4115"/>
        <v>2.3741004886155468E-2</v>
      </c>
      <c r="AE1556" s="370">
        <f t="shared" si="4115"/>
        <v>0.21981045684386716</v>
      </c>
      <c r="AF1556" s="370">
        <f t="shared" si="4115"/>
        <v>3.9109067564398775E-2</v>
      </c>
      <c r="AG1556" s="370">
        <f t="shared" ref="AG1556:AH1556" si="4116">AG386*100/AG$5</f>
        <v>3.7948842727718167E-2</v>
      </c>
      <c r="AH1556" s="370">
        <f t="shared" si="4116"/>
        <v>2.7957009372031761E-2</v>
      </c>
      <c r="AI1556" s="370">
        <f t="shared" ref="AI1556:AJ1556" si="4117">AI386*100/AI$5</f>
        <v>4.1073546505434259E-2</v>
      </c>
      <c r="AJ1556" s="370">
        <f t="shared" si="4117"/>
        <v>2.8601450316867325E-2</v>
      </c>
      <c r="AK1556" s="370">
        <f t="shared" ref="AK1556:AL1556" si="4118">AK386*100/AK$5</f>
        <v>2.9695434736098387E-2</v>
      </c>
      <c r="AL1556" s="370">
        <f t="shared" si="4118"/>
        <v>5.2277097841783852E-2</v>
      </c>
      <c r="AM1556" s="370">
        <f t="shared" ref="AM1556:AN1556" si="4119">AM386*100/AM$5</f>
        <v>5.5743654847750838E-2</v>
      </c>
      <c r="AN1556" s="370">
        <f t="shared" si="4119"/>
        <v>1.3445356873904499</v>
      </c>
      <c r="AO1556" s="370">
        <f t="shared" ref="AO1556:AT1556" si="4120">AO386*100/AO$5</f>
        <v>3.3071791172440836E-2</v>
      </c>
      <c r="AP1556" s="370">
        <f t="shared" si="4120"/>
        <v>0.11252056166862276</v>
      </c>
      <c r="AQ1556" s="370">
        <f t="shared" si="4120"/>
        <v>3.2389756739431154E-2</v>
      </c>
      <c r="AR1556" s="370">
        <f t="shared" si="4120"/>
        <v>4.7780521814361369E-2</v>
      </c>
      <c r="AS1556" s="370">
        <f t="shared" si="4120"/>
        <v>4.7631483773800706E-2</v>
      </c>
      <c r="AT1556" s="370">
        <f t="shared" si="4120"/>
        <v>2.8006348554492039E-2</v>
      </c>
      <c r="AU1556" s="370">
        <f t="shared" ref="AU1556:AV1556" si="4121">AU386*100/AU$5</f>
        <v>9.0889038930075383E-2</v>
      </c>
      <c r="AV1556" s="370">
        <f t="shared" si="4121"/>
        <v>3.3650982912365526E-2</v>
      </c>
      <c r="AW1556" s="370">
        <f t="shared" ref="AW1556:AX1556" si="4122">AW386*100/AW$5</f>
        <v>3.2281072023247676E-2</v>
      </c>
      <c r="AX1556" s="370">
        <f t="shared" si="4122"/>
        <v>9.9896108047630466E-2</v>
      </c>
      <c r="AY1556" s="370">
        <f t="shared" ref="AY1556:BA1556" si="4123">AY386*100/AY$5</f>
        <v>4.8686091977719094E-2</v>
      </c>
      <c r="AZ1556" s="370">
        <f t="shared" si="4123"/>
        <v>0.15086779191089597</v>
      </c>
      <c r="BA1556" s="370">
        <f t="shared" si="4123"/>
        <v>5.0757676514106169E-2</v>
      </c>
      <c r="BB1556" s="667"/>
    </row>
    <row r="1557" spans="1:54" s="325" customFormat="1" ht="27.6">
      <c r="A1557" s="329"/>
      <c r="B1557" s="329" t="s">
        <v>546</v>
      </c>
      <c r="C1557" s="370">
        <f t="shared" ref="C1557:AF1557" si="4124">C387*100/C$5</f>
        <v>6.2219881000699487E-2</v>
      </c>
      <c r="D1557" s="370">
        <f t="shared" si="4124"/>
        <v>0.68509779916367708</v>
      </c>
      <c r="E1557" s="370">
        <f t="shared" si="4124"/>
        <v>0.17103637376034994</v>
      </c>
      <c r="F1557" s="370">
        <f t="shared" si="4124"/>
        <v>3.495186320624559E-2</v>
      </c>
      <c r="G1557" s="370">
        <f t="shared" si="4124"/>
        <v>6.1084215239772179E-2</v>
      </c>
      <c r="H1557" s="370">
        <f t="shared" si="4124"/>
        <v>6.5869493620115627E-2</v>
      </c>
      <c r="I1557" s="370">
        <f t="shared" si="4124"/>
        <v>8.7917696644855658E-2</v>
      </c>
      <c r="J1557" s="370">
        <f t="shared" si="4124"/>
        <v>0.10697395022009352</v>
      </c>
      <c r="K1557" s="370">
        <f t="shared" si="4124"/>
        <v>0.1127249742121513</v>
      </c>
      <c r="L1557" s="370">
        <f t="shared" si="4124"/>
        <v>6.3709538686048339E-2</v>
      </c>
      <c r="M1557" s="370">
        <f t="shared" si="4124"/>
        <v>0.18035442900102622</v>
      </c>
      <c r="N1557" s="370">
        <f t="shared" si="4124"/>
        <v>8.4250902386708973E-2</v>
      </c>
      <c r="O1557" s="370">
        <f t="shared" si="4124"/>
        <v>0.12731652066117372</v>
      </c>
      <c r="P1557" s="370">
        <f t="shared" si="4124"/>
        <v>1.02007947271171</v>
      </c>
      <c r="Q1557" s="370">
        <f t="shared" si="4124"/>
        <v>8.1730584434369744E-2</v>
      </c>
      <c r="R1557" s="370">
        <f t="shared" si="4124"/>
        <v>5.0729663104568362E-2</v>
      </c>
      <c r="S1557" s="370">
        <f t="shared" si="4124"/>
        <v>5.1063888780847728E-2</v>
      </c>
      <c r="T1557" s="370">
        <f t="shared" si="4124"/>
        <v>4.8042600765987632E-2</v>
      </c>
      <c r="U1557" s="370">
        <f t="shared" si="4124"/>
        <v>7.1341265892112302E-2</v>
      </c>
      <c r="V1557" s="370">
        <f t="shared" si="4124"/>
        <v>0.11944338207172486</v>
      </c>
      <c r="W1557" s="370">
        <f t="shared" si="4124"/>
        <v>4.9511540526033279E-2</v>
      </c>
      <c r="X1557" s="370">
        <f t="shared" si="4124"/>
        <v>6.2788686289440954E-2</v>
      </c>
      <c r="Y1557" s="370">
        <f t="shared" si="4124"/>
        <v>3.3035893146457961E-2</v>
      </c>
      <c r="Z1557" s="370">
        <f t="shared" si="4124"/>
        <v>5.2999601227847276E-2</v>
      </c>
      <c r="AA1557" s="370">
        <f t="shared" si="4124"/>
        <v>3.0218054433794665E-2</v>
      </c>
      <c r="AB1557" s="370">
        <f t="shared" si="4124"/>
        <v>7.9907946046154824E-2</v>
      </c>
      <c r="AC1557" s="370">
        <f t="shared" si="4124"/>
        <v>0.14138349163632019</v>
      </c>
      <c r="AD1557" s="370">
        <f t="shared" si="4124"/>
        <v>2.3339974398213652E-2</v>
      </c>
      <c r="AE1557" s="370">
        <f t="shared" si="4124"/>
        <v>2.8067619310049034E-2</v>
      </c>
      <c r="AF1557" s="370">
        <f t="shared" si="4124"/>
        <v>3.890409341573841E-2</v>
      </c>
      <c r="AG1557" s="370">
        <f t="shared" ref="AG1557:AH1557" si="4125">AG387*100/AG$5</f>
        <v>3.2330925814104988E-2</v>
      </c>
      <c r="AH1557" s="370">
        <f t="shared" si="4125"/>
        <v>2.76840678579394E-2</v>
      </c>
      <c r="AI1557" s="370">
        <f t="shared" ref="AI1557:AJ1557" si="4126">AI387*100/AI$5</f>
        <v>4.0797355510681095E-2</v>
      </c>
      <c r="AJ1557" s="370">
        <f t="shared" si="4126"/>
        <v>2.5107318477149278E-2</v>
      </c>
      <c r="AK1557" s="370">
        <f t="shared" ref="AK1557:AL1557" si="4127">AK387*100/AK$5</f>
        <v>2.9695434736098387E-2</v>
      </c>
      <c r="AL1557" s="370">
        <f t="shared" si="4127"/>
        <v>4.9151836557764166E-2</v>
      </c>
      <c r="AM1557" s="370">
        <f t="shared" ref="AM1557:AN1557" si="4128">AM387*100/AM$5</f>
        <v>4.1872645590892016E-2</v>
      </c>
      <c r="AN1557" s="370">
        <f t="shared" si="4128"/>
        <v>0.10128021458337076</v>
      </c>
      <c r="AO1557" s="370">
        <f t="shared" ref="AO1557:AT1557" si="4129">AO387*100/AO$5</f>
        <v>2.5773432139716682E-2</v>
      </c>
      <c r="AP1557" s="370">
        <f t="shared" si="4129"/>
        <v>0.11252056166862276</v>
      </c>
      <c r="AQ1557" s="370">
        <f t="shared" si="4129"/>
        <v>3.174870947062991E-2</v>
      </c>
      <c r="AR1557" s="370">
        <f t="shared" si="4129"/>
        <v>4.7087521879649256E-2</v>
      </c>
      <c r="AS1557" s="370">
        <f t="shared" si="4129"/>
        <v>4.5685175001468577E-2</v>
      </c>
      <c r="AT1557" s="370">
        <f t="shared" si="4129"/>
        <v>2.5986659956812326E-2</v>
      </c>
      <c r="AU1557" s="370">
        <f t="shared" ref="AU1557:AV1557" si="4130">AU387*100/AU$5</f>
        <v>8.802665719274437E-2</v>
      </c>
      <c r="AV1557" s="370">
        <f t="shared" si="4130"/>
        <v>3.1729840241493834E-2</v>
      </c>
      <c r="AW1557" s="370">
        <f t="shared" ref="AW1557:AX1557" si="4131">AW387*100/AW$5</f>
        <v>2.976222040747065E-2</v>
      </c>
      <c r="AX1557" s="370">
        <f t="shared" si="4131"/>
        <v>9.7915262144463777E-2</v>
      </c>
      <c r="AY1557" s="370">
        <f t="shared" ref="AY1557:BA1557" si="4132">AY387*100/AY$5</f>
        <v>4.80839671652738E-2</v>
      </c>
      <c r="AZ1557" s="370">
        <f t="shared" si="4132"/>
        <v>9.651944378772663E-2</v>
      </c>
      <c r="BA1557" s="370">
        <f t="shared" si="4132"/>
        <v>4.9147146348356645E-2</v>
      </c>
      <c r="BB1557" s="667"/>
    </row>
    <row r="1558" spans="1:54" s="325" customFormat="1" ht="13.8">
      <c r="A1558" s="327"/>
      <c r="B1558" s="327" t="s">
        <v>547</v>
      </c>
      <c r="C1558" s="370">
        <f t="shared" ref="C1558:AF1558" si="4133">C388*100/C$5</f>
        <v>3.929222186720093E-3</v>
      </c>
      <c r="D1558" s="370">
        <f t="shared" si="4133"/>
        <v>4.1325409186121894E-3</v>
      </c>
      <c r="E1558" s="370">
        <f t="shared" si="4133"/>
        <v>4.0651907413602585E-3</v>
      </c>
      <c r="F1558" s="370">
        <f t="shared" si="4133"/>
        <v>4.7988828200794855E-4</v>
      </c>
      <c r="G1558" s="370">
        <f t="shared" si="4133"/>
        <v>1.2091124929422218E-2</v>
      </c>
      <c r="H1558" s="370">
        <f t="shared" si="4133"/>
        <v>3.4782570888509906E-3</v>
      </c>
      <c r="I1558" s="370">
        <f t="shared" si="4133"/>
        <v>3.5034317035491976E-3</v>
      </c>
      <c r="J1558" s="370">
        <f t="shared" si="4133"/>
        <v>6.2368037803054869E-3</v>
      </c>
      <c r="K1558" s="370">
        <f t="shared" si="4133"/>
        <v>2.1579789702987546E-3</v>
      </c>
      <c r="L1558" s="370">
        <f t="shared" si="4133"/>
        <v>4.5152047261550912E-5</v>
      </c>
      <c r="M1558" s="370">
        <f t="shared" si="4133"/>
        <v>7.9136409045036278E-3</v>
      </c>
      <c r="N1558" s="370">
        <f t="shared" si="4133"/>
        <v>7.9985033911432572E-3</v>
      </c>
      <c r="O1558" s="370">
        <f t="shared" si="4133"/>
        <v>8.0758972826624624E-5</v>
      </c>
      <c r="P1558" s="370">
        <f t="shared" si="4133"/>
        <v>4.3121384541414861E-5</v>
      </c>
      <c r="Q1558" s="370">
        <f t="shared" si="4133"/>
        <v>0.10697805210122455</v>
      </c>
      <c r="R1558" s="370">
        <f t="shared" si="4133"/>
        <v>8.701485952756151E-4</v>
      </c>
      <c r="S1558" s="370">
        <f t="shared" si="4133"/>
        <v>5.5068899665620102E-3</v>
      </c>
      <c r="T1558" s="370">
        <f t="shared" si="4133"/>
        <v>1.5347508825838021E-2</v>
      </c>
      <c r="U1558" s="370">
        <f t="shared" si="4133"/>
        <v>0</v>
      </c>
      <c r="V1558" s="370">
        <f t="shared" si="4133"/>
        <v>0.22073069762163933</v>
      </c>
      <c r="W1558" s="370">
        <f t="shared" si="4133"/>
        <v>1.1250670960815888E-2</v>
      </c>
      <c r="X1558" s="370">
        <f t="shared" si="4133"/>
        <v>2.3990407146163204E-3</v>
      </c>
      <c r="Y1558" s="370">
        <f t="shared" si="4133"/>
        <v>4.9592889238772586E-3</v>
      </c>
      <c r="Z1558" s="370">
        <f t="shared" si="4133"/>
        <v>1.2983279390898722E-3</v>
      </c>
      <c r="AA1558" s="370">
        <f t="shared" si="4133"/>
        <v>5.1620855143144628E-4</v>
      </c>
      <c r="AB1558" s="370">
        <f t="shared" si="4133"/>
        <v>9.2651160599831098E-2</v>
      </c>
      <c r="AC1558" s="370">
        <f t="shared" si="4133"/>
        <v>6.5930125633517182E-3</v>
      </c>
      <c r="AD1558" s="370">
        <f t="shared" si="4133"/>
        <v>4.0103048794181529E-4</v>
      </c>
      <c r="AE1558" s="370">
        <f t="shared" si="4133"/>
        <v>1.9710406818854658E-4</v>
      </c>
      <c r="AF1558" s="370">
        <f t="shared" si="4133"/>
        <v>2.4596897839244513E-4</v>
      </c>
      <c r="AG1558" s="370">
        <f t="shared" ref="AG1558:AH1558" si="4134">AG388*100/AG$5</f>
        <v>5.6179169136131796E-3</v>
      </c>
      <c r="AH1558" s="370">
        <f t="shared" si="4134"/>
        <v>3.1193315896269747E-4</v>
      </c>
      <c r="AI1558" s="370">
        <f t="shared" ref="AI1558:AJ1558" si="4135">AI388*100/AI$5</f>
        <v>2.7619099475316027E-4</v>
      </c>
      <c r="AJ1558" s="370">
        <f t="shared" si="4135"/>
        <v>3.4941318397180487E-3</v>
      </c>
      <c r="AK1558" s="370">
        <f t="shared" ref="AK1558:AL1558" si="4136">AK388*100/AK$5</f>
        <v>0</v>
      </c>
      <c r="AL1558" s="370">
        <f t="shared" si="4136"/>
        <v>3.1252612840196869E-3</v>
      </c>
      <c r="AM1558" s="370">
        <f t="shared" ref="AM1558:AN1558" si="4137">AM388*100/AM$5</f>
        <v>1.3871009256858824E-2</v>
      </c>
      <c r="AN1558" s="370">
        <f t="shared" si="4137"/>
        <v>1.243255472807079</v>
      </c>
      <c r="AO1558" s="370">
        <f t="shared" ref="AO1558:AT1558" si="4138">AO388*100/AO$5</f>
        <v>7.298359032724148E-3</v>
      </c>
      <c r="AP1558" s="370">
        <f t="shared" si="4138"/>
        <v>0</v>
      </c>
      <c r="AQ1558" s="370">
        <f t="shared" si="4138"/>
        <v>6.4104726880124163E-4</v>
      </c>
      <c r="AR1558" s="370">
        <f t="shared" si="4138"/>
        <v>6.9299993471211145E-4</v>
      </c>
      <c r="AS1558" s="370">
        <f t="shared" si="4138"/>
        <v>1.9816962045563448E-3</v>
      </c>
      <c r="AT1558" s="370">
        <f t="shared" si="4138"/>
        <v>2.0196885976797143E-3</v>
      </c>
      <c r="AU1558" s="370">
        <f t="shared" ref="AU1558:AV1558" si="4139">AU388*100/AU$5</f>
        <v>2.8623817373310142E-3</v>
      </c>
      <c r="AV1558" s="370">
        <f t="shared" si="4139"/>
        <v>1.9211426708716968E-3</v>
      </c>
      <c r="AW1558" s="370">
        <f t="shared" ref="AW1558:AX1558" si="4140">AW388*100/AW$5</f>
        <v>2.5188516157770261E-3</v>
      </c>
      <c r="AX1558" s="370">
        <f t="shared" si="4140"/>
        <v>1.9808459031666896E-3</v>
      </c>
      <c r="AY1558" s="370">
        <f t="shared" ref="AY1558:BA1558" si="4141">AY388*100/AY$5</f>
        <v>6.021248124452891E-4</v>
      </c>
      <c r="AZ1558" s="370">
        <f t="shared" si="4141"/>
        <v>5.434834812316934E-2</v>
      </c>
      <c r="BA1558" s="370">
        <f t="shared" si="4141"/>
        <v>1.5845538727535702E-3</v>
      </c>
      <c r="BB1558" s="667"/>
    </row>
    <row r="1559" spans="1:54" s="325" customFormat="1" ht="13.8">
      <c r="A1559" s="327"/>
      <c r="B1559" s="329" t="s">
        <v>580</v>
      </c>
      <c r="C1559" s="370">
        <f t="shared" ref="C1559:AF1559" si="4142">C389*100/C$5</f>
        <v>0</v>
      </c>
      <c r="D1559" s="370">
        <f t="shared" si="4142"/>
        <v>0</v>
      </c>
      <c r="E1559" s="370">
        <f t="shared" si="4142"/>
        <v>0</v>
      </c>
      <c r="F1559" s="370">
        <f t="shared" si="4142"/>
        <v>0</v>
      </c>
      <c r="G1559" s="370">
        <f t="shared" si="4142"/>
        <v>0</v>
      </c>
      <c r="H1559" s="370">
        <f t="shared" si="4142"/>
        <v>0</v>
      </c>
      <c r="I1559" s="370">
        <f t="shared" si="4142"/>
        <v>0</v>
      </c>
      <c r="J1559" s="370">
        <f t="shared" si="4142"/>
        <v>0</v>
      </c>
      <c r="K1559" s="370">
        <f t="shared" si="4142"/>
        <v>0</v>
      </c>
      <c r="L1559" s="370">
        <f t="shared" si="4142"/>
        <v>0</v>
      </c>
      <c r="M1559" s="370">
        <f t="shared" si="4142"/>
        <v>0</v>
      </c>
      <c r="N1559" s="370">
        <f t="shared" si="4142"/>
        <v>0</v>
      </c>
      <c r="O1559" s="370">
        <f t="shared" si="4142"/>
        <v>0</v>
      </c>
      <c r="P1559" s="370">
        <f t="shared" si="4142"/>
        <v>0</v>
      </c>
      <c r="Q1559" s="370">
        <f t="shared" si="4142"/>
        <v>0</v>
      </c>
      <c r="R1559" s="370">
        <f t="shared" si="4142"/>
        <v>0</v>
      </c>
      <c r="S1559" s="370">
        <f t="shared" si="4142"/>
        <v>0</v>
      </c>
      <c r="T1559" s="370">
        <f t="shared" si="4142"/>
        <v>0</v>
      </c>
      <c r="U1559" s="370">
        <f t="shared" si="4142"/>
        <v>0</v>
      </c>
      <c r="V1559" s="370">
        <f t="shared" si="4142"/>
        <v>0</v>
      </c>
      <c r="W1559" s="370">
        <f t="shared" si="4142"/>
        <v>0</v>
      </c>
      <c r="X1559" s="370">
        <f t="shared" si="4142"/>
        <v>0</v>
      </c>
      <c r="Y1559" s="370">
        <f t="shared" si="4142"/>
        <v>0</v>
      </c>
      <c r="Z1559" s="370">
        <f t="shared" si="4142"/>
        <v>0</v>
      </c>
      <c r="AA1559" s="370">
        <f t="shared" si="4142"/>
        <v>0</v>
      </c>
      <c r="AB1559" s="370">
        <f t="shared" si="4142"/>
        <v>0</v>
      </c>
      <c r="AC1559" s="370">
        <f t="shared" si="4142"/>
        <v>0</v>
      </c>
      <c r="AD1559" s="370">
        <f t="shared" si="4142"/>
        <v>0</v>
      </c>
      <c r="AE1559" s="370">
        <f t="shared" si="4142"/>
        <v>0.19154573346562959</v>
      </c>
      <c r="AF1559" s="370">
        <f t="shared" si="4142"/>
        <v>0</v>
      </c>
      <c r="AG1559" s="370">
        <f t="shared" ref="AG1559:AH1559" si="4143">AG389*100/AG$5</f>
        <v>0</v>
      </c>
      <c r="AH1559" s="370">
        <f t="shared" si="4143"/>
        <v>0</v>
      </c>
      <c r="AI1559" s="370">
        <f t="shared" ref="AI1559:AJ1559" si="4144">AI389*100/AI$5</f>
        <v>0</v>
      </c>
      <c r="AJ1559" s="370">
        <f t="shared" si="4144"/>
        <v>0</v>
      </c>
      <c r="AK1559" s="370">
        <f t="shared" ref="AK1559:AL1559" si="4145">AK389*100/AK$5</f>
        <v>0</v>
      </c>
      <c r="AL1559" s="370">
        <f t="shared" si="4145"/>
        <v>0</v>
      </c>
      <c r="AM1559" s="370">
        <f t="shared" ref="AM1559:AN1559" si="4146">AM389*100/AM$5</f>
        <v>0</v>
      </c>
      <c r="AN1559" s="370">
        <f t="shared" si="4146"/>
        <v>0</v>
      </c>
      <c r="AO1559" s="370">
        <f t="shared" ref="AO1559:AT1559" si="4147">AO389*100/AO$5</f>
        <v>0</v>
      </c>
      <c r="AP1559" s="370">
        <f t="shared" si="4147"/>
        <v>0</v>
      </c>
      <c r="AQ1559" s="370">
        <f t="shared" si="4147"/>
        <v>0</v>
      </c>
      <c r="AR1559" s="370">
        <f t="shared" si="4147"/>
        <v>0</v>
      </c>
      <c r="AS1559" s="370">
        <f t="shared" si="4147"/>
        <v>0</v>
      </c>
      <c r="AT1559" s="370">
        <f t="shared" si="4147"/>
        <v>0</v>
      </c>
      <c r="AU1559" s="370">
        <f t="shared" ref="AU1559:AV1559" si="4148">AU389*100/AU$5</f>
        <v>0</v>
      </c>
      <c r="AV1559" s="370">
        <f t="shared" si="4148"/>
        <v>0</v>
      </c>
      <c r="AW1559" s="370">
        <f t="shared" ref="AW1559:AX1559" si="4149">AW389*100/AW$5</f>
        <v>0</v>
      </c>
      <c r="AX1559" s="370">
        <f t="shared" si="4149"/>
        <v>0</v>
      </c>
      <c r="AY1559" s="370">
        <f t="shared" ref="AY1559:BA1559" si="4150">AY389*100/AY$5</f>
        <v>0</v>
      </c>
      <c r="AZ1559" s="370">
        <f t="shared" si="4150"/>
        <v>0</v>
      </c>
      <c r="BA1559" s="370">
        <f t="shared" si="4150"/>
        <v>0</v>
      </c>
      <c r="BB1559" s="667"/>
    </row>
    <row r="1560" spans="1:54" s="325" customFormat="1" ht="13.8">
      <c r="A1560" s="329"/>
      <c r="B1560" s="329" t="s">
        <v>581</v>
      </c>
      <c r="C1560" s="370">
        <f t="shared" ref="C1560:AF1560" si="4151">C390*100/C$5</f>
        <v>1.2365823539063376</v>
      </c>
      <c r="D1560" s="370">
        <f t="shared" si="4151"/>
        <v>1.0191879040527312</v>
      </c>
      <c r="E1560" s="370">
        <f t="shared" si="4151"/>
        <v>1.0870469223708941</v>
      </c>
      <c r="F1560" s="370">
        <f t="shared" si="4151"/>
        <v>1.135255712470137</v>
      </c>
      <c r="G1560" s="370">
        <f t="shared" si="4151"/>
        <v>1.1160071333939492</v>
      </c>
      <c r="H1560" s="370">
        <f t="shared" si="4151"/>
        <v>1.0877524408487964</v>
      </c>
      <c r="I1560" s="370">
        <f t="shared" si="4151"/>
        <v>0.97454406524201154</v>
      </c>
      <c r="J1560" s="370">
        <f t="shared" si="4151"/>
        <v>1.1564347220008542</v>
      </c>
      <c r="K1560" s="370">
        <f t="shared" si="4151"/>
        <v>1.1756277070374832</v>
      </c>
      <c r="L1560" s="370">
        <f t="shared" si="4151"/>
        <v>1.1878149073096198</v>
      </c>
      <c r="M1560" s="370">
        <f t="shared" si="4151"/>
        <v>1.2688629714785573</v>
      </c>
      <c r="N1560" s="370">
        <f t="shared" si="4151"/>
        <v>1.160538405924936</v>
      </c>
      <c r="O1560" s="370">
        <f t="shared" si="4151"/>
        <v>1.2050853925188927</v>
      </c>
      <c r="P1560" s="370">
        <f t="shared" si="4151"/>
        <v>1.1131354205520831</v>
      </c>
      <c r="Q1560" s="370">
        <f t="shared" si="4151"/>
        <v>1.1538982858830646</v>
      </c>
      <c r="R1560" s="370">
        <f t="shared" si="4151"/>
        <v>1.1912769343620808</v>
      </c>
      <c r="S1560" s="370">
        <f t="shared" si="4151"/>
        <v>1.2560715387367347</v>
      </c>
      <c r="T1560" s="370">
        <f t="shared" si="4151"/>
        <v>1.2215555761458894</v>
      </c>
      <c r="U1560" s="370">
        <f t="shared" si="4151"/>
        <v>1.3971032690914071</v>
      </c>
      <c r="V1560" s="370">
        <f t="shared" si="4151"/>
        <v>1.3961258652500452</v>
      </c>
      <c r="W1560" s="370">
        <f t="shared" si="4151"/>
        <v>1.1895222758990875</v>
      </c>
      <c r="X1560" s="370">
        <f t="shared" si="4151"/>
        <v>1.4596921865312062</v>
      </c>
      <c r="Y1560" s="370">
        <f t="shared" si="4151"/>
        <v>1.1418079380643387</v>
      </c>
      <c r="Z1560" s="370">
        <f t="shared" si="4151"/>
        <v>1.3207240960391724</v>
      </c>
      <c r="AA1560" s="370">
        <f t="shared" si="4151"/>
        <v>1.6193462258404472</v>
      </c>
      <c r="AB1560" s="370">
        <f t="shared" si="4151"/>
        <v>1.4537358226480988</v>
      </c>
      <c r="AC1560" s="370">
        <f t="shared" si="4151"/>
        <v>1.1979619494497147</v>
      </c>
      <c r="AD1560" s="370">
        <f t="shared" si="4151"/>
        <v>1.2834178705601913</v>
      </c>
      <c r="AE1560" s="370">
        <f t="shared" si="4151"/>
        <v>1.2618208237294375</v>
      </c>
      <c r="AF1560" s="370">
        <f t="shared" si="4151"/>
        <v>1.177494494394367</v>
      </c>
      <c r="AG1560" s="370">
        <f t="shared" ref="AG1560:AH1560" si="4152">AG390*100/AG$5</f>
        <v>1.3428681660924113</v>
      </c>
      <c r="AH1560" s="370">
        <f t="shared" si="4152"/>
        <v>1.3727008576602207</v>
      </c>
      <c r="AI1560" s="370">
        <f t="shared" ref="AI1560:AJ1560" si="4153">AI390*100/AI$5</f>
        <v>1.3425644254951119</v>
      </c>
      <c r="AJ1560" s="370">
        <f t="shared" si="4153"/>
        <v>1.1237055952577786</v>
      </c>
      <c r="AK1560" s="370">
        <f t="shared" ref="AK1560:AL1560" si="4154">AK390*100/AK$5</f>
        <v>1.337424704341418</v>
      </c>
      <c r="AL1560" s="370">
        <f t="shared" si="4154"/>
        <v>1.7148349253224906</v>
      </c>
      <c r="AM1560" s="370">
        <f t="shared" ref="AM1560:AN1560" si="4155">AM390*100/AM$5</f>
        <v>2.2883827330413005</v>
      </c>
      <c r="AN1560" s="370">
        <f t="shared" si="4155"/>
        <v>2.5125660975916544</v>
      </c>
      <c r="AO1560" s="370">
        <f t="shared" ref="AO1560:AT1560" si="4156">AO390*100/AO$5</f>
        <v>1.1707343559497845</v>
      </c>
      <c r="AP1560" s="370">
        <f t="shared" si="4156"/>
        <v>1.2069119972783131</v>
      </c>
      <c r="AQ1560" s="370">
        <f t="shared" si="4156"/>
        <v>1.1748034684031174</v>
      </c>
      <c r="AR1560" s="370">
        <f t="shared" si="4156"/>
        <v>1.356419714316248</v>
      </c>
      <c r="AS1560" s="370">
        <f t="shared" si="4156"/>
        <v>1.3677596428983441</v>
      </c>
      <c r="AT1560" s="370">
        <f t="shared" si="4156"/>
        <v>1.2684654237727446</v>
      </c>
      <c r="AU1560" s="370">
        <f t="shared" ref="AU1560:AV1560" si="4157">AU390*100/AU$5</f>
        <v>1.2678667342413257</v>
      </c>
      <c r="AV1560" s="370">
        <f t="shared" si="4157"/>
        <v>1.2887768704338003</v>
      </c>
      <c r="AW1560" s="370">
        <f t="shared" ref="AW1560:AX1560" si="4158">AW390*100/AW$5</f>
        <v>1.9402117426210905</v>
      </c>
      <c r="AX1560" s="370">
        <f t="shared" si="4158"/>
        <v>1.5386049790269403</v>
      </c>
      <c r="AY1560" s="370">
        <f t="shared" ref="AY1560:BA1560" si="4159">AY390*100/AY$5</f>
        <v>1.9520312967273945</v>
      </c>
      <c r="AZ1560" s="370">
        <f t="shared" si="4159"/>
        <v>1.4730447376142934</v>
      </c>
      <c r="BA1560" s="370">
        <f t="shared" si="4159"/>
        <v>2.1689165599906901</v>
      </c>
      <c r="BB1560" s="667"/>
    </row>
    <row r="1561" spans="1:54" s="325" customFormat="1" ht="13.8">
      <c r="A1561" s="327"/>
      <c r="B1561" s="327" t="s">
        <v>582</v>
      </c>
      <c r="C1561" s="370">
        <f t="shared" ref="C1561:AF1561" si="4160">C391*100/C$5</f>
        <v>1.8998436946778469E-3</v>
      </c>
      <c r="D1561" s="370">
        <f t="shared" si="4160"/>
        <v>1.4205609407729402E-3</v>
      </c>
      <c r="E1561" s="370">
        <f t="shared" si="4160"/>
        <v>1.7901757393146089E-3</v>
      </c>
      <c r="F1561" s="370">
        <f t="shared" si="4160"/>
        <v>2.0795158887011102E-3</v>
      </c>
      <c r="G1561" s="370">
        <f t="shared" si="4160"/>
        <v>1.2571811853221877E-3</v>
      </c>
      <c r="H1561" s="370">
        <f t="shared" si="4160"/>
        <v>1.4492737870212461E-4</v>
      </c>
      <c r="I1561" s="370">
        <f t="shared" si="4160"/>
        <v>5.9005165533460165E-4</v>
      </c>
      <c r="J1561" s="370">
        <f t="shared" si="4160"/>
        <v>2.5530775708852872E-4</v>
      </c>
      <c r="K1561" s="370">
        <f t="shared" si="4160"/>
        <v>5.1006775661606918E-4</v>
      </c>
      <c r="L1561" s="370">
        <f t="shared" si="4160"/>
        <v>2.2576023630775457E-4</v>
      </c>
      <c r="M1561" s="370">
        <f t="shared" si="4160"/>
        <v>8.9347558599234495E-4</v>
      </c>
      <c r="N1561" s="370">
        <f t="shared" si="4160"/>
        <v>2.6661677970477526E-4</v>
      </c>
      <c r="O1561" s="370">
        <f t="shared" si="4160"/>
        <v>4.8455383695974774E-4</v>
      </c>
      <c r="P1561" s="370">
        <f t="shared" si="4160"/>
        <v>3.4497107633131888E-4</v>
      </c>
      <c r="Q1561" s="370">
        <f t="shared" si="4160"/>
        <v>3.4391582559016969E-3</v>
      </c>
      <c r="R1561" s="370">
        <f t="shared" si="4160"/>
        <v>5.6559658692914984E-4</v>
      </c>
      <c r="S1561" s="370">
        <f t="shared" si="4160"/>
        <v>4.6211664055065819E-4</v>
      </c>
      <c r="T1561" s="370">
        <f t="shared" si="4160"/>
        <v>2.8572489835336745E-4</v>
      </c>
      <c r="U1561" s="370">
        <f t="shared" si="4160"/>
        <v>2.9221115344926053E-4</v>
      </c>
      <c r="V1561" s="370">
        <f t="shared" si="4160"/>
        <v>3.3622345410759991E-4</v>
      </c>
      <c r="W1561" s="370">
        <f t="shared" si="4160"/>
        <v>3.8647342995169081E-4</v>
      </c>
      <c r="X1561" s="370">
        <f t="shared" si="4160"/>
        <v>2.8953939659162494E-4</v>
      </c>
      <c r="Y1561" s="370">
        <f t="shared" si="4160"/>
        <v>1.9524759542823852E-4</v>
      </c>
      <c r="Z1561" s="370">
        <f t="shared" si="4160"/>
        <v>3.7095083973996343E-4</v>
      </c>
      <c r="AA1561" s="370">
        <f t="shared" si="4160"/>
        <v>3.1766680088089007E-4</v>
      </c>
      <c r="AB1561" s="370">
        <f t="shared" si="4160"/>
        <v>2.9439769595951783E-4</v>
      </c>
      <c r="AC1561" s="370">
        <f t="shared" si="4160"/>
        <v>4.6266754830538373E-4</v>
      </c>
      <c r="AD1561" s="370">
        <f t="shared" si="4160"/>
        <v>8.4216402467781216E-4</v>
      </c>
      <c r="AE1561" s="370">
        <f t="shared" si="4160"/>
        <v>9.4609952730502359E-4</v>
      </c>
      <c r="AF1561" s="370">
        <f t="shared" si="4160"/>
        <v>9.0188625410563222E-4</v>
      </c>
      <c r="AG1561" s="370">
        <f t="shared" ref="AG1561:AH1561" si="4161">AG391*100/AG$5</f>
        <v>1.3393709198018177E-3</v>
      </c>
      <c r="AH1561" s="370">
        <f t="shared" si="4161"/>
        <v>8.9680783201775526E-4</v>
      </c>
      <c r="AI1561" s="370">
        <f t="shared" ref="AI1561:AJ1561" si="4162">AI391*100/AI$5</f>
        <v>8.2857298425948064E-4</v>
      </c>
      <c r="AJ1561" s="370">
        <f t="shared" si="4162"/>
        <v>8.6452746549724917E-4</v>
      </c>
      <c r="AK1561" s="370">
        <f t="shared" ref="AK1561:AL1561" si="4163">AK391*100/AK$5</f>
        <v>1.0911708301978413E-3</v>
      </c>
      <c r="AL1561" s="370">
        <f t="shared" si="4163"/>
        <v>4.0587808883372556E-4</v>
      </c>
      <c r="AM1561" s="370">
        <f t="shared" ref="AM1561:AN1561" si="4164">AM391*100/AM$5</f>
        <v>1.001383021217081E-3</v>
      </c>
      <c r="AN1561" s="370">
        <f t="shared" si="4164"/>
        <v>5.7174314684160928E-4</v>
      </c>
      <c r="AO1561" s="370">
        <f t="shared" ref="AO1561:AT1561" si="4165">AO391*100/AO$5</f>
        <v>1.762888655247379E-4</v>
      </c>
      <c r="AP1561" s="370">
        <f t="shared" si="4165"/>
        <v>3.4857670901060334E-4</v>
      </c>
      <c r="AQ1561" s="370">
        <f t="shared" si="4165"/>
        <v>2.0243597962144472E-4</v>
      </c>
      <c r="AR1561" s="370">
        <f t="shared" si="4165"/>
        <v>1.0942104232296497E-4</v>
      </c>
      <c r="AS1561" s="370">
        <f t="shared" si="4165"/>
        <v>6.900549283722985E-3</v>
      </c>
      <c r="AT1561" s="370">
        <f t="shared" si="4165"/>
        <v>3.3661476627995241E-4</v>
      </c>
      <c r="AU1561" s="370">
        <f t="shared" ref="AU1561:AV1561" si="4166">AU391*100/AU$5</f>
        <v>1.3470031705087126E-4</v>
      </c>
      <c r="AV1561" s="370">
        <f t="shared" si="4166"/>
        <v>4.6479258166250728E-4</v>
      </c>
      <c r="AW1561" s="370">
        <f t="shared" ref="AW1561:AX1561" si="4167">AW391*100/AW$5</f>
        <v>2.9828505976306886E-4</v>
      </c>
      <c r="AX1561" s="370">
        <f t="shared" si="4167"/>
        <v>3.7567767129023427E-4</v>
      </c>
      <c r="AY1561" s="370">
        <f t="shared" ref="AY1561:BA1561" si="4168">AY391*100/AY$5</f>
        <v>1.1469044046576936E-4</v>
      </c>
      <c r="AZ1561" s="370">
        <f t="shared" si="4168"/>
        <v>1.2394150085101334E-3</v>
      </c>
      <c r="BA1561" s="370">
        <f t="shared" si="4168"/>
        <v>2.8573922295556186E-4</v>
      </c>
      <c r="BB1561" s="667"/>
    </row>
    <row r="1562" spans="1:54" s="325" customFormat="1" ht="13.8">
      <c r="A1562" s="329"/>
      <c r="B1562" s="329" t="s">
        <v>583</v>
      </c>
      <c r="C1562" s="370">
        <f t="shared" ref="C1562:AF1562" si="4169">C392*100/C$5</f>
        <v>1.2346825102116599</v>
      </c>
      <c r="D1562" s="370">
        <f t="shared" si="4169"/>
        <v>1.0177673431119583</v>
      </c>
      <c r="E1562" s="370">
        <f t="shared" si="4169"/>
        <v>1.0852567466315792</v>
      </c>
      <c r="F1562" s="370">
        <f t="shared" si="4169"/>
        <v>1.1331761965814358</v>
      </c>
      <c r="G1562" s="370">
        <f t="shared" si="4169"/>
        <v>1.114749952208627</v>
      </c>
      <c r="H1562" s="370">
        <f t="shared" si="4169"/>
        <v>1.087607513470094</v>
      </c>
      <c r="I1562" s="370">
        <f t="shared" si="4169"/>
        <v>0.97395401358667699</v>
      </c>
      <c r="J1562" s="370">
        <f t="shared" si="4169"/>
        <v>1.1561794142437656</v>
      </c>
      <c r="K1562" s="370">
        <f t="shared" si="4169"/>
        <v>1.1751176392808671</v>
      </c>
      <c r="L1562" s="370">
        <f t="shared" si="4169"/>
        <v>1.187589147073312</v>
      </c>
      <c r="M1562" s="370">
        <f t="shared" si="4169"/>
        <v>1.2679694958925651</v>
      </c>
      <c r="N1562" s="370">
        <f t="shared" si="4169"/>
        <v>1.160271789145231</v>
      </c>
      <c r="O1562" s="370">
        <f t="shared" si="4169"/>
        <v>1.2046412181683461</v>
      </c>
      <c r="P1562" s="370">
        <f t="shared" si="4169"/>
        <v>1.1127904494757519</v>
      </c>
      <c r="Q1562" s="370">
        <f t="shared" si="4169"/>
        <v>1.1504591276271627</v>
      </c>
      <c r="R1562" s="370">
        <f t="shared" si="4169"/>
        <v>1.1907113377751517</v>
      </c>
      <c r="S1562" s="370">
        <f t="shared" si="4169"/>
        <v>1.2556094220961842</v>
      </c>
      <c r="T1562" s="370">
        <f t="shared" si="4169"/>
        <v>1.2212698512475362</v>
      </c>
      <c r="U1562" s="370">
        <f t="shared" si="4169"/>
        <v>1.3968528023884506</v>
      </c>
      <c r="V1562" s="370">
        <f t="shared" si="4169"/>
        <v>1.3957896417959375</v>
      </c>
      <c r="W1562" s="370">
        <f t="shared" si="4169"/>
        <v>1.1891358024691359</v>
      </c>
      <c r="X1562" s="370">
        <f t="shared" si="4169"/>
        <v>1.4594026471346147</v>
      </c>
      <c r="Y1562" s="370">
        <f t="shared" si="4169"/>
        <v>1.1416126904689108</v>
      </c>
      <c r="Z1562" s="370">
        <f t="shared" si="4169"/>
        <v>1.3203531451994324</v>
      </c>
      <c r="AA1562" s="370">
        <f t="shared" si="4169"/>
        <v>1.6189888506894561</v>
      </c>
      <c r="AB1562" s="370">
        <f t="shared" si="4169"/>
        <v>1.4534414249521392</v>
      </c>
      <c r="AC1562" s="370">
        <f t="shared" si="4169"/>
        <v>1.1974992819014092</v>
      </c>
      <c r="AD1562" s="370">
        <f t="shared" si="4169"/>
        <v>1.2825757065355137</v>
      </c>
      <c r="AE1562" s="370">
        <f t="shared" si="4169"/>
        <v>1.2608747242021328</v>
      </c>
      <c r="AF1562" s="370">
        <f t="shared" si="4169"/>
        <v>1.1765926081402613</v>
      </c>
      <c r="AG1562" s="370">
        <f t="shared" ref="AG1562:AH1562" si="4170">AG392*100/AG$5</f>
        <v>1.3415287951726096</v>
      </c>
      <c r="AH1562" s="370">
        <f t="shared" si="4170"/>
        <v>1.3718040498282027</v>
      </c>
      <c r="AI1562" s="370">
        <f t="shared" ref="AI1562:AJ1562" si="4171">AI392*100/AI$5</f>
        <v>1.3417358525108525</v>
      </c>
      <c r="AJ1562" s="370">
        <f t="shared" si="4171"/>
        <v>1.1228410677922813</v>
      </c>
      <c r="AK1562" s="370">
        <f t="shared" ref="AK1562:AL1562" si="4172">AK392*100/AK$5</f>
        <v>1.3362945631244274</v>
      </c>
      <c r="AL1562" s="370">
        <f t="shared" si="4172"/>
        <v>1.7143884594247734</v>
      </c>
      <c r="AM1562" s="370">
        <f t="shared" ref="AM1562:AN1562" si="4173">AM392*100/AM$5</f>
        <v>2.2873813500200835</v>
      </c>
      <c r="AN1562" s="370">
        <f t="shared" si="4173"/>
        <v>2.5119943544448127</v>
      </c>
      <c r="AO1562" s="370">
        <f t="shared" ref="AO1562:AT1562" si="4174">AO392*100/AO$5</f>
        <v>1.1705580670842597</v>
      </c>
      <c r="AP1562" s="370">
        <f t="shared" si="4174"/>
        <v>1.2065634205693025</v>
      </c>
      <c r="AQ1562" s="370">
        <f t="shared" si="4174"/>
        <v>1.1746010324234961</v>
      </c>
      <c r="AR1562" s="370">
        <f t="shared" si="4174"/>
        <v>1.3562738195931507</v>
      </c>
      <c r="AS1562" s="370">
        <f t="shared" si="4174"/>
        <v>1.360859093614621</v>
      </c>
      <c r="AT1562" s="370">
        <f t="shared" si="4174"/>
        <v>1.2681288090064646</v>
      </c>
      <c r="AU1562" s="370">
        <f t="shared" ref="AU1562:AV1562" si="4175">AU392*100/AU$5</f>
        <v>1.2677320339242748</v>
      </c>
      <c r="AV1562" s="370">
        <f t="shared" si="4175"/>
        <v>1.2883120778521377</v>
      </c>
      <c r="AW1562" s="370">
        <f t="shared" ref="AW1562:AX1562" si="4176">AW392*100/AW$5</f>
        <v>1.9399134575613277</v>
      </c>
      <c r="AX1562" s="370">
        <f t="shared" si="4176"/>
        <v>1.5382634538712219</v>
      </c>
      <c r="AY1562" s="370">
        <f t="shared" ref="AY1562:BA1562" si="4177">AY392*100/AY$5</f>
        <v>1.9519166062869286</v>
      </c>
      <c r="AZ1562" s="370">
        <f t="shared" si="4177"/>
        <v>1.471836307980996</v>
      </c>
      <c r="BA1562" s="370">
        <f t="shared" si="4177"/>
        <v>2.1686308207677345</v>
      </c>
      <c r="BB1562" s="667"/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workbookViewId="0">
      <pane ySplit="3" topLeftCell="A4" activePane="bottomLeft" state="frozen"/>
      <selection pane="bottomLeft" activeCell="E6" sqref="E6"/>
    </sheetView>
  </sheetViews>
  <sheetFormatPr defaultColWidth="9" defaultRowHeight="14.4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3.625" style="322" bestFit="1" customWidth="1"/>
    <col min="10" max="10" width="9.125" style="322" bestFit="1" customWidth="1"/>
    <col min="11" max="11" width="9" style="322"/>
    <col min="12" max="12" width="12" style="322" bestFit="1" customWidth="1"/>
    <col min="13" max="13" width="14.375" style="322" bestFit="1" customWidth="1"/>
    <col min="14" max="14" width="9" style="322"/>
    <col min="15" max="15" width="10.375" style="322" bestFit="1" customWidth="1"/>
    <col min="16" max="16" width="9.125" style="322" bestFit="1" customWidth="1"/>
    <col min="17" max="16384" width="9" style="322"/>
  </cols>
  <sheetData>
    <row r="1" spans="1:16" ht="19.8">
      <c r="A1" s="323" t="s">
        <v>550</v>
      </c>
      <c r="B1"/>
      <c r="C1"/>
      <c r="D1"/>
      <c r="E1"/>
      <c r="F1"/>
      <c r="G1"/>
    </row>
    <row r="2" spans="1:16" s="325" customFormat="1" ht="14.25" customHeight="1">
      <c r="A2" s="694" t="s">
        <v>551</v>
      </c>
      <c r="B2" s="696"/>
      <c r="C2" s="326" t="s">
        <v>586</v>
      </c>
      <c r="D2" s="326" t="s">
        <v>688</v>
      </c>
      <c r="E2" s="326" t="s">
        <v>712</v>
      </c>
      <c r="F2" s="652" t="str">
        <f>"ปี 2568 (ม.ค.-"&amp;INDEX('T3_data(t)'!$S$3:$S$14,MATCH('T3_data(t)'!$Q$3,'T3_data(t)'!$R$3:$R$14,0))&amp;")"</f>
        <v>ปี 2568 (ม.ค.-มี.ค.)</v>
      </c>
      <c r="G2" s="652" t="str">
        <f>"ปี 2569 (ม.ค.-"&amp;INDEX('T3_data(t)'!$S$3:$S$14,MATCH('T3_data(t)'!$Q$3,'T3_data(t)'!$R$3:$R$14,0))&amp;")"</f>
        <v>ปี 2569 (ม.ค.-มี.ค.)</v>
      </c>
    </row>
    <row r="3" spans="1:16" s="325" customFormat="1" ht="2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79811.77</v>
      </c>
      <c r="G3" s="328">
        <v>105646.43</v>
      </c>
      <c r="I3" s="669">
        <v>344942.95068376738</v>
      </c>
      <c r="J3" s="325">
        <f>ROUND(I3,2)</f>
        <v>344942.95</v>
      </c>
      <c r="L3" s="631">
        <v>105646.42972603711</v>
      </c>
      <c r="M3" s="657">
        <f>ROUND(L3,2)</f>
        <v>105646.43</v>
      </c>
      <c r="O3" s="656">
        <v>34876.491932445002</v>
      </c>
      <c r="P3" s="325">
        <f>ROUND(O3,2)</f>
        <v>34876.49</v>
      </c>
    </row>
    <row r="4" spans="1:16" s="325" customFormat="1" ht="2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11574.92</v>
      </c>
      <c r="G4" s="330">
        <v>10560.13</v>
      </c>
      <c r="I4" s="669">
        <v>43359.550941733003</v>
      </c>
      <c r="J4" s="325">
        <f t="shared" ref="J4:J67" si="0">ROUND(I4,2)</f>
        <v>43359.55</v>
      </c>
      <c r="L4" s="631">
        <v>10560.1258211314</v>
      </c>
      <c r="M4" s="325">
        <f t="shared" ref="M4:M67" si="1">ROUND(L4,2)</f>
        <v>10560.13</v>
      </c>
      <c r="O4" s="656">
        <v>32273.294398170801</v>
      </c>
      <c r="P4" s="325">
        <f t="shared" ref="P4:P67" si="2">ROUND(O4,2)</f>
        <v>32273.29</v>
      </c>
    </row>
    <row r="5" spans="1:16" s="325" customFormat="1" ht="2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7562.55</v>
      </c>
      <c r="G5" s="328">
        <v>6606.82</v>
      </c>
      <c r="I5" s="669">
        <v>27465.460374791703</v>
      </c>
      <c r="J5" s="325">
        <f t="shared" si="0"/>
        <v>27465.46</v>
      </c>
      <c r="L5" s="631">
        <v>6606.8196313536</v>
      </c>
      <c r="M5" s="325">
        <f t="shared" si="1"/>
        <v>6606.82</v>
      </c>
      <c r="O5" s="656">
        <v>38496.643395421299</v>
      </c>
      <c r="P5" s="325">
        <f t="shared" si="2"/>
        <v>38496.639999999999</v>
      </c>
    </row>
    <row r="6" spans="1:16" s="325" customFormat="1" ht="2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790.49</v>
      </c>
      <c r="G6" s="330">
        <v>944.45</v>
      </c>
      <c r="I6" s="669">
        <v>3295.0611837540991</v>
      </c>
      <c r="J6" s="325">
        <f t="shared" si="0"/>
        <v>3295.06</v>
      </c>
      <c r="L6" s="631">
        <v>944.45346523560011</v>
      </c>
      <c r="M6" s="325">
        <f t="shared" si="1"/>
        <v>944.45</v>
      </c>
      <c r="O6" s="325">
        <v>2955.7671137613997</v>
      </c>
      <c r="P6" s="325">
        <f t="shared" si="2"/>
        <v>2955.77</v>
      </c>
    </row>
    <row r="7" spans="1:16" s="325" customFormat="1" ht="2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5.0199999999999996</v>
      </c>
      <c r="G7" s="328">
        <v>55.32</v>
      </c>
      <c r="I7" s="669">
        <v>75.233894511799988</v>
      </c>
      <c r="J7" s="325">
        <f t="shared" si="0"/>
        <v>75.23</v>
      </c>
      <c r="L7" s="631">
        <v>55.323865534199996</v>
      </c>
      <c r="M7" s="325">
        <f t="shared" si="1"/>
        <v>55.32</v>
      </c>
      <c r="O7" s="325">
        <v>19.4255208523</v>
      </c>
      <c r="P7" s="325">
        <f t="shared" si="2"/>
        <v>19.43</v>
      </c>
    </row>
    <row r="8" spans="1:16" s="325" customFormat="1" ht="2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63.36</v>
      </c>
      <c r="I8" s="669">
        <v>20.596975276299997</v>
      </c>
      <c r="J8" s="325">
        <f t="shared" si="0"/>
        <v>20.6</v>
      </c>
      <c r="L8" s="631">
        <v>63.361192021100003</v>
      </c>
      <c r="M8" s="325">
        <f t="shared" si="1"/>
        <v>63.36</v>
      </c>
      <c r="O8" s="325">
        <v>269.82940415420001</v>
      </c>
      <c r="P8" s="325">
        <f t="shared" si="2"/>
        <v>269.83</v>
      </c>
    </row>
    <row r="9" spans="1:16" s="325" customFormat="1" ht="2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52.22</v>
      </c>
      <c r="G9" s="328">
        <v>34.450000000000003</v>
      </c>
      <c r="I9" s="669">
        <v>143.41265414770001</v>
      </c>
      <c r="J9" s="325">
        <f t="shared" si="0"/>
        <v>143.41</v>
      </c>
      <c r="L9" s="631">
        <v>34.446936133199998</v>
      </c>
      <c r="M9" s="325">
        <f t="shared" si="1"/>
        <v>34.450000000000003</v>
      </c>
      <c r="O9" s="325">
        <v>233.25145380629999</v>
      </c>
      <c r="P9" s="325">
        <f t="shared" si="2"/>
        <v>233.25</v>
      </c>
    </row>
    <row r="10" spans="1:16" s="325" customFormat="1" ht="2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660.38</v>
      </c>
      <c r="G10" s="330">
        <v>668.22</v>
      </c>
      <c r="I10" s="669">
        <v>2767.4795260005999</v>
      </c>
      <c r="J10" s="325">
        <f t="shared" si="0"/>
        <v>2767.48</v>
      </c>
      <c r="L10" s="631">
        <v>668.21894761349995</v>
      </c>
      <c r="M10" s="325">
        <f t="shared" si="1"/>
        <v>668.22</v>
      </c>
      <c r="O10" s="325">
        <v>2091.0671033604003</v>
      </c>
      <c r="P10" s="325">
        <f t="shared" si="2"/>
        <v>2091.0700000000002</v>
      </c>
    </row>
    <row r="11" spans="1:16" s="325" customFormat="1" ht="2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67.44</v>
      </c>
      <c r="G11" s="328">
        <v>123.1</v>
      </c>
      <c r="I11" s="669">
        <v>288.3381338177</v>
      </c>
      <c r="J11" s="325">
        <f t="shared" si="0"/>
        <v>288.33999999999997</v>
      </c>
      <c r="L11" s="631">
        <v>123.1025239336</v>
      </c>
      <c r="M11" s="325">
        <f t="shared" si="1"/>
        <v>123.1</v>
      </c>
      <c r="O11" s="325">
        <v>342.19363158819999</v>
      </c>
      <c r="P11" s="325">
        <f t="shared" si="2"/>
        <v>342.19</v>
      </c>
    </row>
    <row r="12" spans="1:16" s="325" customFormat="1" ht="2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2279.5300000000002</v>
      </c>
      <c r="G12" s="330">
        <v>1963.65</v>
      </c>
      <c r="I12" s="669">
        <v>8299.5762779726992</v>
      </c>
      <c r="J12" s="325">
        <f t="shared" si="0"/>
        <v>8299.58</v>
      </c>
      <c r="L12" s="631">
        <v>1963.6496370032</v>
      </c>
      <c r="M12" s="325">
        <f t="shared" si="1"/>
        <v>1963.65</v>
      </c>
      <c r="O12" s="325">
        <v>7324.2326093797001</v>
      </c>
      <c r="P12" s="325">
        <f t="shared" si="2"/>
        <v>7324.23</v>
      </c>
    </row>
    <row r="13" spans="1:16" s="325" customFormat="1" ht="2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2195.21</v>
      </c>
      <c r="G13" s="328">
        <v>1837.8</v>
      </c>
      <c r="I13" s="669">
        <v>7667.6286049312994</v>
      </c>
      <c r="J13" s="325">
        <f t="shared" si="0"/>
        <v>7667.63</v>
      </c>
      <c r="L13" s="631">
        <v>1837.8000312849999</v>
      </c>
      <c r="M13" s="325">
        <f t="shared" si="1"/>
        <v>1837.8</v>
      </c>
      <c r="O13" s="325">
        <v>6489.2817760686003</v>
      </c>
      <c r="P13" s="325">
        <f t="shared" si="2"/>
        <v>6489.28</v>
      </c>
    </row>
    <row r="14" spans="1:16" s="325" customFormat="1" ht="2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84.32</v>
      </c>
      <c r="G14" s="330">
        <v>125.85</v>
      </c>
      <c r="I14" s="669">
        <v>631.94767304139998</v>
      </c>
      <c r="J14" s="325">
        <f t="shared" si="0"/>
        <v>631.95000000000005</v>
      </c>
      <c r="L14" s="631">
        <v>125.8496057182</v>
      </c>
      <c r="M14" s="325">
        <f t="shared" si="1"/>
        <v>125.85</v>
      </c>
      <c r="O14" s="325">
        <v>834.95083331109993</v>
      </c>
      <c r="P14" s="325">
        <f t="shared" si="2"/>
        <v>834.95</v>
      </c>
    </row>
    <row r="15" spans="1:16" s="325" customFormat="1" ht="2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372.46</v>
      </c>
      <c r="G15" s="328">
        <v>450.74</v>
      </c>
      <c r="I15" s="669">
        <v>1421.7971903624</v>
      </c>
      <c r="J15" s="325">
        <f t="shared" si="0"/>
        <v>1421.8</v>
      </c>
      <c r="L15" s="631">
        <v>450.73925326590006</v>
      </c>
      <c r="M15" s="325">
        <f t="shared" si="1"/>
        <v>450.74</v>
      </c>
      <c r="O15" s="325">
        <v>1202.8391493516999</v>
      </c>
      <c r="P15" s="325">
        <f t="shared" si="2"/>
        <v>1202.8399999999999</v>
      </c>
    </row>
    <row r="16" spans="1:16" s="325" customFormat="1" ht="2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569.9</v>
      </c>
      <c r="G16" s="330">
        <v>594.46</v>
      </c>
      <c r="I16" s="669">
        <v>2877.6559148521001</v>
      </c>
      <c r="J16" s="325">
        <f t="shared" si="0"/>
        <v>2877.66</v>
      </c>
      <c r="L16" s="631">
        <v>594.46383427310002</v>
      </c>
      <c r="M16" s="325">
        <f t="shared" si="1"/>
        <v>594.46</v>
      </c>
      <c r="O16" s="325">
        <v>1933.1297039439</v>
      </c>
      <c r="P16" s="325">
        <f t="shared" si="2"/>
        <v>1933.13</v>
      </c>
    </row>
    <row r="17" spans="1:16" s="325" customFormat="1" ht="2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20585.47</v>
      </c>
      <c r="G17" s="328">
        <v>27715.3</v>
      </c>
      <c r="I17" s="669">
        <v>93792.046235563481</v>
      </c>
      <c r="J17" s="325">
        <f t="shared" si="0"/>
        <v>93792.05</v>
      </c>
      <c r="L17" s="631">
        <v>27715.300183051699</v>
      </c>
      <c r="M17" s="325">
        <f t="shared" si="1"/>
        <v>27715.3</v>
      </c>
      <c r="O17" s="325">
        <v>56230.4142896786</v>
      </c>
      <c r="P17" s="325">
        <f t="shared" si="2"/>
        <v>56230.41</v>
      </c>
    </row>
    <row r="18" spans="1:16" s="325" customFormat="1" ht="2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25.4</v>
      </c>
      <c r="G18" s="330">
        <v>42.92</v>
      </c>
      <c r="I18" s="669">
        <v>117.48341222910001</v>
      </c>
      <c r="J18" s="325">
        <f t="shared" si="0"/>
        <v>117.48</v>
      </c>
      <c r="L18" s="631">
        <v>42.918742106099998</v>
      </c>
      <c r="M18" s="325">
        <f t="shared" si="1"/>
        <v>42.92</v>
      </c>
      <c r="O18" s="325">
        <v>76.759744463299995</v>
      </c>
      <c r="P18" s="325">
        <f t="shared" si="2"/>
        <v>76.760000000000005</v>
      </c>
    </row>
    <row r="19" spans="1:16" s="325" customFormat="1" ht="2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9.5299999999999994</v>
      </c>
      <c r="G19" s="328">
        <v>16.010000000000002</v>
      </c>
      <c r="I19" s="669">
        <v>44.659164081200004</v>
      </c>
      <c r="J19" s="325">
        <f t="shared" si="0"/>
        <v>44.66</v>
      </c>
      <c r="L19" s="631">
        <v>16.010942753599998</v>
      </c>
      <c r="M19" s="325">
        <f t="shared" si="1"/>
        <v>16.010000000000002</v>
      </c>
      <c r="O19" s="325">
        <v>29.904497250299997</v>
      </c>
      <c r="P19" s="325">
        <f t="shared" si="2"/>
        <v>29.9</v>
      </c>
    </row>
    <row r="20" spans="1:16" s="325" customFormat="1" ht="2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0.28999999999999998</v>
      </c>
      <c r="G20" s="330">
        <v>0.19</v>
      </c>
      <c r="I20" s="669">
        <v>4.0343683259000001</v>
      </c>
      <c r="J20" s="325">
        <f t="shared" si="0"/>
        <v>4.03</v>
      </c>
      <c r="L20" s="631">
        <v>0.1943005729</v>
      </c>
      <c r="M20" s="325">
        <f t="shared" si="1"/>
        <v>0.19</v>
      </c>
      <c r="O20" s="325">
        <v>0.93646779790000001</v>
      </c>
      <c r="P20" s="325">
        <f t="shared" si="2"/>
        <v>0.94</v>
      </c>
    </row>
    <row r="21" spans="1:16" s="325" customFormat="1" ht="2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</v>
      </c>
      <c r="I21" s="669">
        <v>0.39109464219999995</v>
      </c>
      <c r="J21" s="325">
        <f t="shared" si="0"/>
        <v>0.39</v>
      </c>
      <c r="L21" s="631"/>
      <c r="M21" s="325">
        <f t="shared" si="1"/>
        <v>0</v>
      </c>
      <c r="O21" s="325">
        <v>0.4573861212</v>
      </c>
      <c r="P21" s="325">
        <f t="shared" si="2"/>
        <v>0.46</v>
      </c>
    </row>
    <row r="22" spans="1:16" s="325" customFormat="1" ht="2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0.1</v>
      </c>
      <c r="G22" s="330">
        <v>0.45</v>
      </c>
      <c r="I22" s="669">
        <v>3.8442382353000006</v>
      </c>
      <c r="J22" s="325">
        <f t="shared" si="0"/>
        <v>3.84</v>
      </c>
      <c r="L22" s="631">
        <v>0.45337596060000002</v>
      </c>
      <c r="M22" s="325">
        <f t="shared" si="1"/>
        <v>0.45</v>
      </c>
      <c r="O22" s="325">
        <v>1.5005729831999999</v>
      </c>
      <c r="P22" s="325">
        <f t="shared" si="2"/>
        <v>1.5</v>
      </c>
    </row>
    <row r="23" spans="1:16" s="325" customFormat="1" ht="2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8.67</v>
      </c>
      <c r="G23" s="328">
        <v>15.28</v>
      </c>
      <c r="I23" s="669">
        <v>35.448822423800003</v>
      </c>
      <c r="J23" s="325">
        <f t="shared" si="0"/>
        <v>35.450000000000003</v>
      </c>
      <c r="L23" s="631">
        <v>15.282270931300001</v>
      </c>
      <c r="M23" s="325">
        <f t="shared" si="1"/>
        <v>15.28</v>
      </c>
      <c r="O23" s="325">
        <v>25.543234356100001</v>
      </c>
      <c r="P23" s="325">
        <f t="shared" si="2"/>
        <v>25.54</v>
      </c>
    </row>
    <row r="24" spans="1:16" s="325" customFormat="1" ht="2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0.18</v>
      </c>
      <c r="G24" s="330">
        <v>0.08</v>
      </c>
      <c r="I24" s="669">
        <v>0.73550359330000004</v>
      </c>
      <c r="J24" s="325">
        <f t="shared" si="0"/>
        <v>0.74</v>
      </c>
      <c r="L24" s="631">
        <v>7.6844659600000004E-2</v>
      </c>
      <c r="M24" s="325">
        <f t="shared" si="1"/>
        <v>0.08</v>
      </c>
      <c r="O24" s="325">
        <v>1.2633129680999999</v>
      </c>
      <c r="P24" s="325">
        <f t="shared" si="2"/>
        <v>1.26</v>
      </c>
    </row>
    <row r="25" spans="1:16" s="325" customFormat="1" ht="2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</v>
      </c>
      <c r="G25" s="328">
        <v>0</v>
      </c>
      <c r="I25" s="669">
        <v>0.20513686070000001</v>
      </c>
      <c r="J25" s="325">
        <f t="shared" si="0"/>
        <v>0.21</v>
      </c>
      <c r="L25" s="631">
        <v>4.1506292000000004E-3</v>
      </c>
      <c r="M25" s="325">
        <f t="shared" si="1"/>
        <v>0</v>
      </c>
      <c r="O25" s="325">
        <v>0.20352302379999998</v>
      </c>
      <c r="P25" s="325">
        <f t="shared" si="2"/>
        <v>0.2</v>
      </c>
    </row>
    <row r="26" spans="1:16" s="325" customFormat="1" ht="2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15.87</v>
      </c>
      <c r="G26" s="330">
        <v>26.91</v>
      </c>
      <c r="I26" s="669">
        <v>72.824248147899993</v>
      </c>
      <c r="J26" s="325">
        <f t="shared" si="0"/>
        <v>72.819999999999993</v>
      </c>
      <c r="L26" s="631">
        <v>26.9077993525</v>
      </c>
      <c r="M26" s="325">
        <f t="shared" si="1"/>
        <v>26.91</v>
      </c>
      <c r="O26" s="325">
        <v>46.855247212999998</v>
      </c>
      <c r="P26" s="325">
        <f t="shared" si="2"/>
        <v>46.86</v>
      </c>
    </row>
    <row r="27" spans="1:16" s="325" customFormat="1" ht="2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1286.3800000000001</v>
      </c>
      <c r="G27" s="328">
        <v>1742.09</v>
      </c>
      <c r="I27" s="669">
        <v>5522.5719390868999</v>
      </c>
      <c r="J27" s="325">
        <f t="shared" si="0"/>
        <v>5522.57</v>
      </c>
      <c r="L27" s="631">
        <v>1742.0861113489</v>
      </c>
      <c r="M27" s="325">
        <f t="shared" si="1"/>
        <v>1742.09</v>
      </c>
      <c r="O27" s="325">
        <v>3510.4470485979004</v>
      </c>
      <c r="P27" s="325">
        <f t="shared" si="2"/>
        <v>3510.45</v>
      </c>
    </row>
    <row r="28" spans="1:16" s="325" customFormat="1" ht="2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703.61</v>
      </c>
      <c r="G28" s="330">
        <v>957.11</v>
      </c>
      <c r="I28" s="669">
        <v>3096.1505045392</v>
      </c>
      <c r="J28" s="325">
        <f t="shared" si="0"/>
        <v>3096.15</v>
      </c>
      <c r="L28" s="631">
        <v>957.10759863859994</v>
      </c>
      <c r="M28" s="325">
        <f t="shared" si="1"/>
        <v>957.11</v>
      </c>
      <c r="O28" s="325">
        <v>2089.8481796708002</v>
      </c>
      <c r="P28" s="325">
        <f t="shared" si="2"/>
        <v>2089.85</v>
      </c>
    </row>
    <row r="29" spans="1:16" s="325" customFormat="1" ht="2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197.29</v>
      </c>
      <c r="G29" s="328">
        <v>225.67</v>
      </c>
      <c r="I29" s="669">
        <v>807.11873597759995</v>
      </c>
      <c r="J29" s="325">
        <f t="shared" si="0"/>
        <v>807.12</v>
      </c>
      <c r="L29" s="631">
        <v>225.66708591989999</v>
      </c>
      <c r="M29" s="325">
        <f t="shared" si="1"/>
        <v>225.67</v>
      </c>
      <c r="O29" s="325">
        <v>721.64630890489991</v>
      </c>
      <c r="P29" s="325">
        <f t="shared" si="2"/>
        <v>721.65</v>
      </c>
    </row>
    <row r="30" spans="1:16" s="325" customFormat="1" ht="2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69.39</v>
      </c>
      <c r="G30" s="330">
        <v>96.29</v>
      </c>
      <c r="I30" s="669">
        <v>303.57824689930004</v>
      </c>
      <c r="J30" s="325">
        <f t="shared" si="0"/>
        <v>303.58</v>
      </c>
      <c r="L30" s="631">
        <v>96.288430007399995</v>
      </c>
      <c r="M30" s="325">
        <f t="shared" si="1"/>
        <v>96.29</v>
      </c>
      <c r="O30" s="325">
        <v>206.57546086690002</v>
      </c>
      <c r="P30" s="325">
        <f t="shared" si="2"/>
        <v>206.58</v>
      </c>
    </row>
    <row r="31" spans="1:16" s="325" customFormat="1" ht="2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436.93</v>
      </c>
      <c r="G31" s="328">
        <v>635.15</v>
      </c>
      <c r="I31" s="669">
        <v>1985.4535216622999</v>
      </c>
      <c r="J31" s="325">
        <f t="shared" si="0"/>
        <v>1985.45</v>
      </c>
      <c r="L31" s="631">
        <v>635.15208271129995</v>
      </c>
      <c r="M31" s="325">
        <f t="shared" si="1"/>
        <v>635.15</v>
      </c>
      <c r="O31" s="325">
        <v>1161.626409899</v>
      </c>
      <c r="P31" s="325">
        <f t="shared" si="2"/>
        <v>1161.6300000000001</v>
      </c>
    </row>
    <row r="32" spans="1:16" s="325" customFormat="1" ht="2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203.1</v>
      </c>
      <c r="G32" s="330">
        <v>244.1</v>
      </c>
      <c r="I32" s="669">
        <v>737.98691033600005</v>
      </c>
      <c r="J32" s="325">
        <f t="shared" si="0"/>
        <v>737.99</v>
      </c>
      <c r="L32" s="631">
        <v>244.10348656579998</v>
      </c>
      <c r="M32" s="325">
        <f t="shared" si="1"/>
        <v>244.1</v>
      </c>
      <c r="O32" s="325">
        <v>421.57250205659994</v>
      </c>
      <c r="P32" s="325">
        <f t="shared" si="2"/>
        <v>421.57</v>
      </c>
    </row>
    <row r="33" spans="1:16" s="325" customFormat="1" ht="2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180.52</v>
      </c>
      <c r="G33" s="328">
        <v>212.02</v>
      </c>
      <c r="I33" s="669">
        <v>632.1658291345999</v>
      </c>
      <c r="J33" s="325">
        <f t="shared" si="0"/>
        <v>632.16999999999996</v>
      </c>
      <c r="L33" s="631">
        <v>212.02163743089997</v>
      </c>
      <c r="M33" s="325">
        <f t="shared" si="1"/>
        <v>212.02</v>
      </c>
      <c r="O33" s="325">
        <v>351.31795219280002</v>
      </c>
      <c r="P33" s="325">
        <f t="shared" si="2"/>
        <v>351.32</v>
      </c>
    </row>
    <row r="34" spans="1:16" s="325" customFormat="1" ht="2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13.61</v>
      </c>
      <c r="G34" s="330">
        <v>22.24</v>
      </c>
      <c r="I34" s="669">
        <v>69.579424326800009</v>
      </c>
      <c r="J34" s="325">
        <f t="shared" si="0"/>
        <v>69.58</v>
      </c>
      <c r="L34" s="631">
        <v>22.241615424099997</v>
      </c>
      <c r="M34" s="325">
        <f t="shared" si="1"/>
        <v>22.24</v>
      </c>
      <c r="O34" s="325">
        <v>41.036410493899993</v>
      </c>
      <c r="P34" s="325">
        <f t="shared" si="2"/>
        <v>41.04</v>
      </c>
    </row>
    <row r="35" spans="1:16" s="325" customFormat="1" ht="2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8.9700000000000006</v>
      </c>
      <c r="G35" s="328">
        <v>9.84</v>
      </c>
      <c r="I35" s="669">
        <v>36.241656874599997</v>
      </c>
      <c r="J35" s="325">
        <f t="shared" si="0"/>
        <v>36.24</v>
      </c>
      <c r="L35" s="631">
        <v>9.8402337107999998</v>
      </c>
      <c r="M35" s="325">
        <f t="shared" si="1"/>
        <v>9.84</v>
      </c>
      <c r="O35" s="325">
        <v>29.218139369900001</v>
      </c>
      <c r="P35" s="325">
        <f t="shared" si="2"/>
        <v>29.22</v>
      </c>
    </row>
    <row r="36" spans="1:16" s="325" customFormat="1" ht="2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24.58</v>
      </c>
      <c r="G36" s="330">
        <v>33.99</v>
      </c>
      <c r="I36" s="669">
        <v>110.9644390444</v>
      </c>
      <c r="J36" s="325">
        <f t="shared" si="0"/>
        <v>110.96</v>
      </c>
      <c r="L36" s="631">
        <v>33.993589598700005</v>
      </c>
      <c r="M36" s="325">
        <f t="shared" si="1"/>
        <v>33.99</v>
      </c>
      <c r="O36" s="325">
        <v>83.202933305900004</v>
      </c>
      <c r="P36" s="325">
        <f t="shared" si="2"/>
        <v>83.2</v>
      </c>
    </row>
    <row r="37" spans="1:16" s="325" customFormat="1" ht="2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19.28</v>
      </c>
      <c r="G37" s="328">
        <v>27.21</v>
      </c>
      <c r="I37" s="669">
        <v>87.632957856600001</v>
      </c>
      <c r="J37" s="325">
        <f t="shared" si="0"/>
        <v>87.63</v>
      </c>
      <c r="L37" s="631">
        <v>27.208297476600002</v>
      </c>
      <c r="M37" s="325">
        <f t="shared" si="1"/>
        <v>27.21</v>
      </c>
      <c r="O37" s="325">
        <v>66.315208757999997</v>
      </c>
      <c r="P37" s="325">
        <f t="shared" si="2"/>
        <v>66.319999999999993</v>
      </c>
    </row>
    <row r="38" spans="1:16" s="325" customFormat="1" ht="2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3.81</v>
      </c>
      <c r="G38" s="330">
        <v>4.4400000000000004</v>
      </c>
      <c r="I38" s="669">
        <v>17.033629023699998</v>
      </c>
      <c r="J38" s="325">
        <f t="shared" si="0"/>
        <v>17.03</v>
      </c>
      <c r="L38" s="631">
        <v>4.4363957701999999</v>
      </c>
      <c r="M38" s="325">
        <f t="shared" si="1"/>
        <v>4.4400000000000004</v>
      </c>
      <c r="O38" s="325">
        <v>12.4986661313</v>
      </c>
      <c r="P38" s="325">
        <f t="shared" si="2"/>
        <v>12.5</v>
      </c>
    </row>
    <row r="39" spans="1:16" s="325" customFormat="1" ht="2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1.48</v>
      </c>
      <c r="G39" s="328">
        <v>2.35</v>
      </c>
      <c r="I39" s="669">
        <v>6.2978521641</v>
      </c>
      <c r="J39" s="325">
        <f t="shared" si="0"/>
        <v>6.3</v>
      </c>
      <c r="L39" s="631">
        <v>2.3488963519000001</v>
      </c>
      <c r="M39" s="325">
        <f t="shared" si="1"/>
        <v>2.35</v>
      </c>
      <c r="O39" s="325">
        <v>4.3890584166000002</v>
      </c>
      <c r="P39" s="325">
        <f t="shared" si="2"/>
        <v>4.3899999999999997</v>
      </c>
    </row>
    <row r="40" spans="1:16" s="325" customFormat="1" ht="2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355.1</v>
      </c>
      <c r="G40" s="330">
        <v>506.88</v>
      </c>
      <c r="I40" s="669">
        <v>1577.4700851673001</v>
      </c>
      <c r="J40" s="325">
        <f t="shared" si="0"/>
        <v>1577.47</v>
      </c>
      <c r="L40" s="631">
        <v>506.88143654579994</v>
      </c>
      <c r="M40" s="325">
        <f t="shared" si="1"/>
        <v>506.88</v>
      </c>
      <c r="O40" s="325">
        <v>915.82343356460001</v>
      </c>
      <c r="P40" s="325">
        <f t="shared" si="2"/>
        <v>915.82</v>
      </c>
    </row>
    <row r="41" spans="1:16" s="325" customFormat="1" ht="2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8.01</v>
      </c>
      <c r="G41" s="328">
        <v>8.18</v>
      </c>
      <c r="I41" s="669">
        <v>35.614182821999997</v>
      </c>
      <c r="J41" s="325">
        <f t="shared" si="0"/>
        <v>35.61</v>
      </c>
      <c r="L41" s="631">
        <v>8.1826443945000005</v>
      </c>
      <c r="M41" s="325">
        <f t="shared" si="1"/>
        <v>8.18</v>
      </c>
      <c r="O41" s="325">
        <v>16.261055664099999</v>
      </c>
      <c r="P41" s="325">
        <f t="shared" si="2"/>
        <v>16.260000000000002</v>
      </c>
    </row>
    <row r="42" spans="1:16" s="325" customFormat="1" ht="2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347.09</v>
      </c>
      <c r="G42" s="330">
        <v>498.7</v>
      </c>
      <c r="I42" s="669">
        <v>1541.8559023452999</v>
      </c>
      <c r="J42" s="325">
        <f t="shared" si="0"/>
        <v>1541.86</v>
      </c>
      <c r="L42" s="631">
        <v>498.69879215129998</v>
      </c>
      <c r="M42" s="325">
        <f t="shared" si="1"/>
        <v>498.7</v>
      </c>
      <c r="O42" s="325">
        <v>899.56237790050011</v>
      </c>
      <c r="P42" s="325">
        <f t="shared" si="2"/>
        <v>899.56</v>
      </c>
    </row>
    <row r="43" spans="1:16" s="325" customFormat="1" ht="2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178.17</v>
      </c>
      <c r="G43" s="328">
        <v>221.85</v>
      </c>
      <c r="I43" s="669">
        <v>805.37504605769993</v>
      </c>
      <c r="J43" s="325">
        <f t="shared" si="0"/>
        <v>805.38</v>
      </c>
      <c r="L43" s="631">
        <v>221.84589754999999</v>
      </c>
      <c r="M43" s="325">
        <f t="shared" si="1"/>
        <v>221.85</v>
      </c>
      <c r="O43" s="325">
        <v>544.75695117779992</v>
      </c>
      <c r="P43" s="325">
        <f t="shared" si="2"/>
        <v>544.76</v>
      </c>
    </row>
    <row r="44" spans="1:16" s="325" customFormat="1" ht="2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60.75</v>
      </c>
      <c r="G44" s="330">
        <v>76.680000000000007</v>
      </c>
      <c r="I44" s="669">
        <v>276.17162076480002</v>
      </c>
      <c r="J44" s="325">
        <f t="shared" si="0"/>
        <v>276.17</v>
      </c>
      <c r="L44" s="631">
        <v>76.677066729499998</v>
      </c>
      <c r="M44" s="325">
        <f t="shared" si="1"/>
        <v>76.680000000000007</v>
      </c>
      <c r="O44" s="325">
        <v>192.86461177849998</v>
      </c>
      <c r="P44" s="325">
        <f t="shared" si="2"/>
        <v>192.86</v>
      </c>
    </row>
    <row r="45" spans="1:16" s="325" customFormat="1" ht="2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117.42</v>
      </c>
      <c r="G45" s="328">
        <v>145.16999999999999</v>
      </c>
      <c r="I45" s="669">
        <v>529.20342529289996</v>
      </c>
      <c r="J45" s="325">
        <f t="shared" si="0"/>
        <v>529.20000000000005</v>
      </c>
      <c r="L45" s="631">
        <v>145.16883082050001</v>
      </c>
      <c r="M45" s="325">
        <f t="shared" si="1"/>
        <v>145.16999999999999</v>
      </c>
      <c r="O45" s="325">
        <v>351.8923393993</v>
      </c>
      <c r="P45" s="325">
        <f t="shared" si="2"/>
        <v>351.89</v>
      </c>
    </row>
    <row r="46" spans="1:16" s="325" customFormat="1" ht="2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5818.57</v>
      </c>
      <c r="G46" s="330">
        <v>6565.84</v>
      </c>
      <c r="I46" s="669">
        <v>25551.652336560699</v>
      </c>
      <c r="J46" s="325">
        <f t="shared" si="0"/>
        <v>25551.65</v>
      </c>
      <c r="L46" s="631">
        <v>6565.8392996127004</v>
      </c>
      <c r="M46" s="325">
        <f t="shared" si="1"/>
        <v>6565.84</v>
      </c>
      <c r="O46" s="325">
        <v>15936.4793870922</v>
      </c>
      <c r="P46" s="325">
        <f t="shared" si="2"/>
        <v>15936.48</v>
      </c>
    </row>
    <row r="47" spans="1:16" s="325" customFormat="1" ht="2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78.48</v>
      </c>
      <c r="G47" s="328">
        <v>73.72</v>
      </c>
      <c r="I47" s="669">
        <v>380.08512570180005</v>
      </c>
      <c r="J47" s="325">
        <f t="shared" si="0"/>
        <v>380.09</v>
      </c>
      <c r="L47" s="631">
        <v>73.721623608800002</v>
      </c>
      <c r="M47" s="325">
        <f t="shared" si="1"/>
        <v>73.72</v>
      </c>
      <c r="O47" s="325">
        <v>219.16279893749999</v>
      </c>
      <c r="P47" s="325">
        <f t="shared" si="2"/>
        <v>219.16</v>
      </c>
    </row>
    <row r="48" spans="1:16" s="325" customFormat="1" ht="2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110.12</v>
      </c>
      <c r="G48" s="330">
        <v>79.64</v>
      </c>
      <c r="I48" s="669">
        <v>346.31483225949995</v>
      </c>
      <c r="J48" s="325">
        <f t="shared" si="0"/>
        <v>346.31</v>
      </c>
      <c r="L48" s="631">
        <v>79.642910667799995</v>
      </c>
      <c r="M48" s="325">
        <f t="shared" si="1"/>
        <v>79.64</v>
      </c>
      <c r="O48" s="325">
        <v>275.91525800099998</v>
      </c>
      <c r="P48" s="325">
        <f t="shared" si="2"/>
        <v>275.92</v>
      </c>
    </row>
    <row r="49" spans="1:16" s="325" customFormat="1" ht="2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4806.4399999999996</v>
      </c>
      <c r="G49" s="328">
        <v>5557.47</v>
      </c>
      <c r="I49" s="669">
        <v>21245.248221902606</v>
      </c>
      <c r="J49" s="325">
        <f t="shared" si="0"/>
        <v>21245.25</v>
      </c>
      <c r="L49" s="631">
        <v>5557.4715141086999</v>
      </c>
      <c r="M49" s="325">
        <f t="shared" si="1"/>
        <v>5557.47</v>
      </c>
      <c r="O49" s="325">
        <v>13383.405060252999</v>
      </c>
      <c r="P49" s="325">
        <f t="shared" si="2"/>
        <v>13383.41</v>
      </c>
    </row>
    <row r="50" spans="1:16" s="325" customFormat="1" ht="2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1102.79</v>
      </c>
      <c r="G50" s="330">
        <v>1079.9100000000001</v>
      </c>
      <c r="I50" s="669">
        <v>4640.6796384859999</v>
      </c>
      <c r="J50" s="325">
        <f t="shared" si="0"/>
        <v>4640.68</v>
      </c>
      <c r="L50" s="631">
        <v>1079.9090779731</v>
      </c>
      <c r="M50" s="325">
        <f t="shared" si="1"/>
        <v>1079.9100000000001</v>
      </c>
      <c r="O50" s="325">
        <v>3127.6767347915998</v>
      </c>
      <c r="P50" s="325">
        <f t="shared" si="2"/>
        <v>3127.68</v>
      </c>
    </row>
    <row r="51" spans="1:16" s="325" customFormat="1" ht="2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58.57</v>
      </c>
      <c r="G51" s="328">
        <v>55.66</v>
      </c>
      <c r="I51" s="669">
        <v>263.98893287600004</v>
      </c>
      <c r="J51" s="325">
        <f t="shared" si="0"/>
        <v>263.99</v>
      </c>
      <c r="L51" s="631">
        <v>55.657350910799998</v>
      </c>
      <c r="M51" s="325">
        <f t="shared" si="1"/>
        <v>55.66</v>
      </c>
      <c r="O51" s="325">
        <v>158.60268142749999</v>
      </c>
      <c r="P51" s="325">
        <f t="shared" si="2"/>
        <v>158.6</v>
      </c>
    </row>
    <row r="52" spans="1:16" s="325" customFormat="1" ht="2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912.03</v>
      </c>
      <c r="G52" s="330">
        <v>1023.24</v>
      </c>
      <c r="I52" s="669">
        <v>3501.1465211936998</v>
      </c>
      <c r="J52" s="325">
        <f t="shared" si="0"/>
        <v>3501.15</v>
      </c>
      <c r="L52" s="631">
        <v>1023.2363718201001</v>
      </c>
      <c r="M52" s="325">
        <f t="shared" si="1"/>
        <v>1023.24</v>
      </c>
      <c r="O52" s="325">
        <v>2273.5100189298</v>
      </c>
      <c r="P52" s="325">
        <f t="shared" si="2"/>
        <v>2273.5100000000002</v>
      </c>
    </row>
    <row r="53" spans="1:16" s="325" customFormat="1" ht="2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331.54</v>
      </c>
      <c r="G53" s="328">
        <v>326.76</v>
      </c>
      <c r="I53" s="669">
        <v>1422.1810268198999</v>
      </c>
      <c r="J53" s="325">
        <f t="shared" si="0"/>
        <v>1422.18</v>
      </c>
      <c r="L53" s="631">
        <v>326.75881991289998</v>
      </c>
      <c r="M53" s="325">
        <f t="shared" si="1"/>
        <v>326.76</v>
      </c>
      <c r="O53" s="325">
        <v>909.10853696460003</v>
      </c>
      <c r="P53" s="325">
        <f t="shared" si="2"/>
        <v>909.11</v>
      </c>
    </row>
    <row r="54" spans="1:16" s="325" customFormat="1" ht="2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331.35</v>
      </c>
      <c r="G54" s="330">
        <v>677.64</v>
      </c>
      <c r="I54" s="669">
        <v>1963.6547614169001</v>
      </c>
      <c r="J54" s="325">
        <f t="shared" si="0"/>
        <v>1963.65</v>
      </c>
      <c r="L54" s="631">
        <v>677.63861348</v>
      </c>
      <c r="M54" s="325">
        <f t="shared" si="1"/>
        <v>677.64</v>
      </c>
      <c r="O54" s="325">
        <v>1551.5364318573002</v>
      </c>
      <c r="P54" s="325">
        <f t="shared" si="2"/>
        <v>1551.54</v>
      </c>
    </row>
    <row r="55" spans="1:16" s="325" customFormat="1" ht="2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175.45</v>
      </c>
      <c r="G55" s="328">
        <v>201.53</v>
      </c>
      <c r="I55" s="669">
        <v>872.11075998489991</v>
      </c>
      <c r="J55" s="325">
        <f t="shared" si="0"/>
        <v>872.11</v>
      </c>
      <c r="L55" s="631">
        <v>201.5269082849</v>
      </c>
      <c r="M55" s="325">
        <f t="shared" si="1"/>
        <v>201.53</v>
      </c>
      <c r="O55" s="325">
        <v>500.38963681479999</v>
      </c>
      <c r="P55" s="325">
        <f t="shared" si="2"/>
        <v>500.39</v>
      </c>
    </row>
    <row r="56" spans="1:16" s="325" customFormat="1" ht="2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528.02</v>
      </c>
      <c r="G56" s="330">
        <v>639.65</v>
      </c>
      <c r="I56" s="669">
        <v>2473.8892539928001</v>
      </c>
      <c r="J56" s="325">
        <f t="shared" si="0"/>
        <v>2473.89</v>
      </c>
      <c r="L56" s="631">
        <v>639.65498432009997</v>
      </c>
      <c r="M56" s="325">
        <f t="shared" si="1"/>
        <v>639.65</v>
      </c>
      <c r="O56" s="325">
        <v>1422.7908177295001</v>
      </c>
      <c r="P56" s="325">
        <f t="shared" si="2"/>
        <v>1422.79</v>
      </c>
    </row>
    <row r="57" spans="1:16" s="325" customFormat="1" ht="2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141.79</v>
      </c>
      <c r="G57" s="328">
        <v>155.34</v>
      </c>
      <c r="I57" s="669">
        <v>587.18880946189995</v>
      </c>
      <c r="J57" s="325">
        <f t="shared" si="0"/>
        <v>587.19000000000005</v>
      </c>
      <c r="L57" s="631">
        <v>155.33914062780002</v>
      </c>
      <c r="M57" s="325">
        <f t="shared" si="1"/>
        <v>155.34</v>
      </c>
      <c r="O57" s="325">
        <v>422.01177077099999</v>
      </c>
      <c r="P57" s="325">
        <f t="shared" si="2"/>
        <v>422.01</v>
      </c>
    </row>
    <row r="58" spans="1:16" s="325" customFormat="1" ht="2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300.24</v>
      </c>
      <c r="G58" s="330">
        <v>337.52</v>
      </c>
      <c r="I58" s="669">
        <v>1394.3908955884001</v>
      </c>
      <c r="J58" s="325">
        <f t="shared" si="0"/>
        <v>1394.39</v>
      </c>
      <c r="L58" s="631">
        <v>337.51649187869998</v>
      </c>
      <c r="M58" s="325">
        <f t="shared" si="1"/>
        <v>337.52</v>
      </c>
      <c r="O58" s="325">
        <v>721.67463945359998</v>
      </c>
      <c r="P58" s="325">
        <f t="shared" si="2"/>
        <v>721.67</v>
      </c>
    </row>
    <row r="59" spans="1:16" s="325" customFormat="1" ht="2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55.77</v>
      </c>
      <c r="G59" s="328">
        <v>75.48</v>
      </c>
      <c r="I59" s="669">
        <v>317.03387340390003</v>
      </c>
      <c r="J59" s="325">
        <f t="shared" si="0"/>
        <v>317.02999999999997</v>
      </c>
      <c r="L59" s="631">
        <v>75.482245818899997</v>
      </c>
      <c r="M59" s="325">
        <f t="shared" si="1"/>
        <v>75.48</v>
      </c>
      <c r="O59" s="325">
        <v>116.2437742125</v>
      </c>
      <c r="P59" s="325">
        <f t="shared" si="2"/>
        <v>116.24</v>
      </c>
    </row>
    <row r="60" spans="1:16" s="325" customFormat="1" ht="2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149.18</v>
      </c>
      <c r="G60" s="330">
        <v>174.89</v>
      </c>
      <c r="I60" s="669">
        <v>708.10402005900005</v>
      </c>
      <c r="J60" s="325">
        <f t="shared" si="0"/>
        <v>708.1</v>
      </c>
      <c r="L60" s="631">
        <v>174.8932861877</v>
      </c>
      <c r="M60" s="325">
        <f t="shared" si="1"/>
        <v>174.89</v>
      </c>
      <c r="O60" s="325">
        <v>352.80238462829999</v>
      </c>
      <c r="P60" s="325">
        <f t="shared" si="2"/>
        <v>352.8</v>
      </c>
    </row>
    <row r="61" spans="1:16" s="325" customFormat="1" ht="2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719.72</v>
      </c>
      <c r="G61" s="328">
        <v>809.86</v>
      </c>
      <c r="I61" s="669">
        <v>3100.8797286192003</v>
      </c>
      <c r="J61" s="325">
        <f t="shared" si="0"/>
        <v>3100.88</v>
      </c>
      <c r="L61" s="631">
        <v>809.85822289370003</v>
      </c>
      <c r="M61" s="325">
        <f t="shared" si="1"/>
        <v>809.86</v>
      </c>
      <c r="O61" s="325">
        <v>1827.0576326724999</v>
      </c>
      <c r="P61" s="325">
        <f t="shared" si="2"/>
        <v>1827.06</v>
      </c>
    </row>
    <row r="62" spans="1:16" s="325" customFormat="1" ht="2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823.52</v>
      </c>
      <c r="G62" s="330">
        <v>855</v>
      </c>
      <c r="I62" s="669">
        <v>3580.0041566968002</v>
      </c>
      <c r="J62" s="325">
        <f t="shared" si="0"/>
        <v>3580</v>
      </c>
      <c r="L62" s="631">
        <v>855.00325122739991</v>
      </c>
      <c r="M62" s="325">
        <f t="shared" si="1"/>
        <v>855</v>
      </c>
      <c r="O62" s="325">
        <v>2057.9962699007001</v>
      </c>
      <c r="P62" s="325">
        <f t="shared" si="2"/>
        <v>2058</v>
      </c>
    </row>
    <row r="63" spans="1:16" s="325" customFormat="1" ht="2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6377.02</v>
      </c>
      <c r="G63" s="328">
        <v>11307.76</v>
      </c>
      <c r="I63" s="669">
        <v>31935.785901007897</v>
      </c>
      <c r="J63" s="325">
        <f t="shared" si="0"/>
        <v>31935.79</v>
      </c>
      <c r="L63" s="631">
        <v>11307.757551971201</v>
      </c>
      <c r="M63" s="325">
        <f t="shared" si="1"/>
        <v>11307.76</v>
      </c>
      <c r="O63" s="325">
        <v>15708.6197973527</v>
      </c>
      <c r="P63" s="325">
        <f t="shared" si="2"/>
        <v>15708.62</v>
      </c>
    </row>
    <row r="64" spans="1:16" s="325" customFormat="1" ht="2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425.26</v>
      </c>
      <c r="G64" s="330">
        <v>659.95</v>
      </c>
      <c r="I64" s="669">
        <v>1809.3351212072002</v>
      </c>
      <c r="J64" s="325">
        <f t="shared" si="0"/>
        <v>1809.34</v>
      </c>
      <c r="L64" s="631">
        <v>659.94691254650002</v>
      </c>
      <c r="M64" s="325">
        <f t="shared" si="1"/>
        <v>659.95</v>
      </c>
      <c r="O64" s="325">
        <v>1221.9431034738002</v>
      </c>
      <c r="P64" s="325">
        <f t="shared" si="2"/>
        <v>1221.94</v>
      </c>
    </row>
    <row r="65" spans="1:16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1466.08</v>
      </c>
      <c r="G65" s="328">
        <v>3969.82</v>
      </c>
      <c r="I65" s="669">
        <v>8864.0757756941002</v>
      </c>
      <c r="J65" s="325">
        <f t="shared" si="0"/>
        <v>8864.08</v>
      </c>
      <c r="L65" s="631">
        <v>3969.8188126300001</v>
      </c>
      <c r="M65" s="325">
        <f t="shared" si="1"/>
        <v>3969.82</v>
      </c>
      <c r="O65" s="325">
        <v>3490.5110906346004</v>
      </c>
      <c r="P65" s="325">
        <f t="shared" si="2"/>
        <v>3490.51</v>
      </c>
    </row>
    <row r="66" spans="1:16" s="325" customFormat="1" ht="2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924.83</v>
      </c>
      <c r="G66" s="330">
        <v>3162.48</v>
      </c>
      <c r="I66" s="669">
        <v>6044.8518198605016</v>
      </c>
      <c r="J66" s="325">
        <f t="shared" si="0"/>
        <v>6044.85</v>
      </c>
      <c r="L66" s="631">
        <v>3162.4785741721998</v>
      </c>
      <c r="M66" s="325">
        <f t="shared" si="1"/>
        <v>3162.48</v>
      </c>
      <c r="O66" s="325">
        <v>2138.6858771982002</v>
      </c>
      <c r="P66" s="325">
        <f t="shared" si="2"/>
        <v>2138.69</v>
      </c>
    </row>
    <row r="67" spans="1:16" s="325" customFormat="1" ht="2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0.02</v>
      </c>
      <c r="G67" s="328">
        <v>0.02</v>
      </c>
      <c r="I67" s="669">
        <v>7.1239143600000013E-2</v>
      </c>
      <c r="J67" s="325">
        <f t="shared" si="0"/>
        <v>7.0000000000000007E-2</v>
      </c>
      <c r="L67" s="631">
        <v>1.5917309000000001E-2</v>
      </c>
      <c r="M67" s="325">
        <f t="shared" si="1"/>
        <v>0.02</v>
      </c>
      <c r="O67" s="325">
        <v>2.8056048100000001E-2</v>
      </c>
      <c r="P67" s="325">
        <f t="shared" si="2"/>
        <v>0.03</v>
      </c>
    </row>
    <row r="68" spans="1:16" s="325" customFormat="1" ht="2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541.23</v>
      </c>
      <c r="G68" s="330">
        <v>807.32</v>
      </c>
      <c r="I68" s="669">
        <v>2819.1527166899996</v>
      </c>
      <c r="J68" s="325">
        <f t="shared" ref="J68:J131" si="3">ROUND(I68,2)</f>
        <v>2819.15</v>
      </c>
      <c r="L68" s="631">
        <v>807.32432114879998</v>
      </c>
      <c r="M68" s="325">
        <f t="shared" ref="M68:M131" si="4">ROUND(L68,2)</f>
        <v>807.32</v>
      </c>
      <c r="O68" s="325">
        <v>1351.7971573883001</v>
      </c>
      <c r="P68" s="325">
        <f t="shared" ref="P68:P131" si="5">ROUND(O68,2)</f>
        <v>1351.8</v>
      </c>
    </row>
    <row r="69" spans="1:16" s="325" customFormat="1" ht="2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1493.58</v>
      </c>
      <c r="G69" s="328">
        <v>2177.19</v>
      </c>
      <c r="I69" s="669">
        <v>6788.3289563869002</v>
      </c>
      <c r="J69" s="325">
        <f t="shared" si="3"/>
        <v>6788.33</v>
      </c>
      <c r="L69" s="631">
        <v>2177.1933697901</v>
      </c>
      <c r="M69" s="325">
        <f t="shared" si="4"/>
        <v>2177.19</v>
      </c>
      <c r="O69" s="325">
        <v>3945.5124718879001</v>
      </c>
      <c r="P69" s="325">
        <f t="shared" si="5"/>
        <v>3945.51</v>
      </c>
    </row>
    <row r="70" spans="1:16" s="325" customFormat="1" ht="2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938.22</v>
      </c>
      <c r="G70" s="330">
        <v>1196.0899999999999</v>
      </c>
      <c r="I70" s="669">
        <v>4163.8587173427004</v>
      </c>
      <c r="J70" s="325">
        <f t="shared" si="3"/>
        <v>4163.8599999999997</v>
      </c>
      <c r="L70" s="631">
        <v>1196.0906709450001</v>
      </c>
      <c r="M70" s="325">
        <f t="shared" si="4"/>
        <v>1196.0899999999999</v>
      </c>
      <c r="O70" s="325">
        <v>2480.9587142392002</v>
      </c>
      <c r="P70" s="325">
        <f t="shared" si="5"/>
        <v>2480.96</v>
      </c>
    </row>
    <row r="71" spans="1:16" s="325" customFormat="1" ht="2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36.51</v>
      </c>
      <c r="G71" s="328">
        <v>38.340000000000003</v>
      </c>
      <c r="I71" s="669">
        <v>178.58639439650003</v>
      </c>
      <c r="J71" s="325">
        <f t="shared" si="3"/>
        <v>178.59</v>
      </c>
      <c r="L71" s="631">
        <v>38.336865767100001</v>
      </c>
      <c r="M71" s="325">
        <f t="shared" si="4"/>
        <v>38.340000000000003</v>
      </c>
      <c r="O71" s="325">
        <v>86.5421459672</v>
      </c>
      <c r="P71" s="325">
        <f t="shared" si="5"/>
        <v>86.54</v>
      </c>
    </row>
    <row r="72" spans="1:16" s="325" customFormat="1" ht="2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241.38</v>
      </c>
      <c r="G72" s="330">
        <v>292.72000000000003</v>
      </c>
      <c r="I72" s="669">
        <v>1048.0369356056001</v>
      </c>
      <c r="J72" s="325">
        <f t="shared" si="3"/>
        <v>1048.04</v>
      </c>
      <c r="L72" s="631">
        <v>292.72011870750003</v>
      </c>
      <c r="M72" s="325">
        <f t="shared" si="4"/>
        <v>292.72000000000003</v>
      </c>
      <c r="O72" s="325">
        <v>651.76566068879993</v>
      </c>
      <c r="P72" s="325">
        <f t="shared" si="5"/>
        <v>651.77</v>
      </c>
    </row>
    <row r="73" spans="1:16" s="325" customFormat="1" ht="2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152.32</v>
      </c>
      <c r="G73" s="328">
        <v>218.99</v>
      </c>
      <c r="I73" s="669">
        <v>684.58843447150002</v>
      </c>
      <c r="J73" s="325">
        <f t="shared" si="3"/>
        <v>684.59</v>
      </c>
      <c r="L73" s="631">
        <v>218.99442052859999</v>
      </c>
      <c r="M73" s="325">
        <f t="shared" si="4"/>
        <v>218.99</v>
      </c>
      <c r="O73" s="325">
        <v>492.95256137589996</v>
      </c>
      <c r="P73" s="325">
        <f t="shared" si="5"/>
        <v>492.95</v>
      </c>
    </row>
    <row r="74" spans="1:16" s="325" customFormat="1" ht="2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1623.68</v>
      </c>
      <c r="G74" s="330">
        <v>2754.66</v>
      </c>
      <c r="I74" s="669">
        <v>8398.9755659033981</v>
      </c>
      <c r="J74" s="325">
        <f t="shared" si="3"/>
        <v>8398.98</v>
      </c>
      <c r="L74" s="631">
        <v>2754.6563810563998</v>
      </c>
      <c r="M74" s="325">
        <f t="shared" si="4"/>
        <v>2754.66</v>
      </c>
      <c r="O74" s="325">
        <v>3338.4340490852996</v>
      </c>
      <c r="P74" s="325">
        <f t="shared" si="5"/>
        <v>3338.43</v>
      </c>
    </row>
    <row r="75" spans="1:16" s="325" customFormat="1" ht="2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3576.64</v>
      </c>
      <c r="G75" s="328">
        <v>4299.32</v>
      </c>
      <c r="I75" s="669">
        <v>15574.0761227076</v>
      </c>
      <c r="J75" s="325">
        <f t="shared" si="3"/>
        <v>15574.08</v>
      </c>
      <c r="L75" s="631">
        <v>4299.3174372832</v>
      </c>
      <c r="M75" s="325">
        <f t="shared" si="4"/>
        <v>4299.32</v>
      </c>
      <c r="O75" s="325">
        <v>10591.7618523689</v>
      </c>
      <c r="P75" s="325">
        <f t="shared" si="5"/>
        <v>10591.76</v>
      </c>
    </row>
    <row r="76" spans="1:16" s="325" customFormat="1" ht="2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2064.3200000000002</v>
      </c>
      <c r="G76" s="330">
        <v>2008.66</v>
      </c>
      <c r="I76" s="669">
        <v>8370.8472161907994</v>
      </c>
      <c r="J76" s="325">
        <f t="shared" si="3"/>
        <v>8370.85</v>
      </c>
      <c r="L76" s="631">
        <v>2008.6555874068999</v>
      </c>
      <c r="M76" s="325">
        <f t="shared" si="4"/>
        <v>2008.66</v>
      </c>
      <c r="O76" s="325">
        <v>6912.3662860515997</v>
      </c>
      <c r="P76" s="325">
        <f t="shared" si="5"/>
        <v>6912.37</v>
      </c>
    </row>
    <row r="77" spans="1:16" s="325" customFormat="1" ht="2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825.13</v>
      </c>
      <c r="G77" s="328">
        <v>1482.44</v>
      </c>
      <c r="I77" s="669">
        <v>4166.1172656313993</v>
      </c>
      <c r="J77" s="325">
        <f t="shared" si="3"/>
        <v>4166.12</v>
      </c>
      <c r="L77" s="631">
        <v>1482.4369607271999</v>
      </c>
      <c r="M77" s="325">
        <f t="shared" si="4"/>
        <v>1482.44</v>
      </c>
      <c r="O77" s="325">
        <v>1846.2313667436001</v>
      </c>
      <c r="P77" s="325">
        <f t="shared" si="5"/>
        <v>1846.23</v>
      </c>
    </row>
    <row r="78" spans="1:16" s="325" customFormat="1" ht="2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687.2</v>
      </c>
      <c r="G78" s="330">
        <v>808.22</v>
      </c>
      <c r="I78" s="669">
        <v>3037.1116408854</v>
      </c>
      <c r="J78" s="325">
        <f t="shared" si="3"/>
        <v>3037.11</v>
      </c>
      <c r="L78" s="631">
        <v>808.22488914910002</v>
      </c>
      <c r="M78" s="325">
        <f t="shared" si="4"/>
        <v>808.22</v>
      </c>
      <c r="O78" s="325">
        <v>1833.1641995737</v>
      </c>
      <c r="P78" s="325">
        <f t="shared" si="5"/>
        <v>1833.16</v>
      </c>
    </row>
    <row r="79" spans="1:16" s="325" customFormat="1" ht="2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1599.9</v>
      </c>
      <c r="G79" s="328">
        <v>1901.11</v>
      </c>
      <c r="I79" s="669">
        <v>6844.0556191563992</v>
      </c>
      <c r="J79" s="325">
        <f t="shared" si="3"/>
        <v>6844.06</v>
      </c>
      <c r="L79" s="631">
        <v>1901.1089542354002</v>
      </c>
      <c r="M79" s="325">
        <f t="shared" si="4"/>
        <v>1901.11</v>
      </c>
      <c r="O79" s="325">
        <v>4138.1539293759997</v>
      </c>
      <c r="P79" s="325">
        <f t="shared" si="5"/>
        <v>4138.1499999999996</v>
      </c>
    </row>
    <row r="80" spans="1:16" s="325" customFormat="1" ht="2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394.05</v>
      </c>
      <c r="G80" s="330">
        <v>411.03</v>
      </c>
      <c r="I80" s="669">
        <v>1669.6891451172999</v>
      </c>
      <c r="J80" s="325">
        <f t="shared" si="3"/>
        <v>1669.69</v>
      </c>
      <c r="L80" s="631">
        <v>411.03296375100001</v>
      </c>
      <c r="M80" s="325">
        <f t="shared" si="4"/>
        <v>411.03</v>
      </c>
      <c r="O80" s="325">
        <v>1090.4184972676001</v>
      </c>
      <c r="P80" s="325">
        <f t="shared" si="5"/>
        <v>1090.42</v>
      </c>
    </row>
    <row r="81" spans="1:16" s="325" customFormat="1" ht="2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1205.8599999999999</v>
      </c>
      <c r="G81" s="328">
        <v>1490.08</v>
      </c>
      <c r="I81" s="669">
        <v>5174.3664740391005</v>
      </c>
      <c r="J81" s="325">
        <f t="shared" si="3"/>
        <v>5174.37</v>
      </c>
      <c r="L81" s="631">
        <v>1490.0759904843999</v>
      </c>
      <c r="M81" s="325">
        <f t="shared" si="4"/>
        <v>1490.08</v>
      </c>
      <c r="O81" s="325">
        <v>3047.7354321084003</v>
      </c>
      <c r="P81" s="325">
        <f t="shared" si="5"/>
        <v>3047.74</v>
      </c>
    </row>
    <row r="82" spans="1:16" s="325" customFormat="1" ht="2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24.69</v>
      </c>
      <c r="G82" s="330">
        <v>25.16</v>
      </c>
      <c r="I82" s="669">
        <v>90.684286693800004</v>
      </c>
      <c r="J82" s="325">
        <f t="shared" si="3"/>
        <v>90.68</v>
      </c>
      <c r="L82" s="631">
        <v>25.155751981099996</v>
      </c>
      <c r="M82" s="325">
        <f t="shared" si="4"/>
        <v>25.16</v>
      </c>
      <c r="O82" s="325">
        <v>73.210382624899992</v>
      </c>
      <c r="P82" s="325">
        <f t="shared" si="5"/>
        <v>73.209999999999994</v>
      </c>
    </row>
    <row r="83" spans="1:16" s="325" customFormat="1" ht="2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2.54</v>
      </c>
      <c r="G83" s="328">
        <v>2.84</v>
      </c>
      <c r="I83" s="669">
        <v>10.004518041299999</v>
      </c>
      <c r="J83" s="325">
        <f t="shared" si="3"/>
        <v>10</v>
      </c>
      <c r="L83" s="631">
        <v>2.8376528401000001</v>
      </c>
      <c r="M83" s="325">
        <f t="shared" si="4"/>
        <v>2.84</v>
      </c>
      <c r="O83" s="325">
        <v>5.2407210022999999</v>
      </c>
      <c r="P83" s="325">
        <f t="shared" si="5"/>
        <v>5.24</v>
      </c>
    </row>
    <row r="84" spans="1:16" s="325" customFormat="1" ht="2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830.42</v>
      </c>
      <c r="G84" s="330">
        <v>1132.8599999999999</v>
      </c>
      <c r="I84" s="669">
        <v>3692.7800234466999</v>
      </c>
      <c r="J84" s="325">
        <f t="shared" si="3"/>
        <v>3692.78</v>
      </c>
      <c r="L84" s="631">
        <v>1132.8597410203001</v>
      </c>
      <c r="M84" s="325">
        <f t="shared" si="4"/>
        <v>1132.8599999999999</v>
      </c>
      <c r="O84" s="325">
        <v>2097.7569663182999</v>
      </c>
      <c r="P84" s="325">
        <f t="shared" si="5"/>
        <v>2097.7600000000002</v>
      </c>
    </row>
    <row r="85" spans="1:16" s="325" customFormat="1" ht="2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58.39</v>
      </c>
      <c r="G85" s="328">
        <v>71</v>
      </c>
      <c r="I85" s="669">
        <v>264.74985743819997</v>
      </c>
      <c r="J85" s="325">
        <f t="shared" si="3"/>
        <v>264.75</v>
      </c>
      <c r="L85" s="631">
        <v>70.999763860800002</v>
      </c>
      <c r="M85" s="325">
        <f t="shared" si="4"/>
        <v>71</v>
      </c>
      <c r="O85" s="325">
        <v>130.60254737060001</v>
      </c>
      <c r="P85" s="325">
        <f t="shared" si="5"/>
        <v>130.6</v>
      </c>
    </row>
    <row r="86" spans="1:16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289.82</v>
      </c>
      <c r="G86" s="330">
        <v>258.22000000000003</v>
      </c>
      <c r="I86" s="669">
        <v>1116.1477884191002</v>
      </c>
      <c r="J86" s="325">
        <f t="shared" si="3"/>
        <v>1116.1500000000001</v>
      </c>
      <c r="L86" s="631">
        <v>258.2230807821</v>
      </c>
      <c r="M86" s="325">
        <f t="shared" si="4"/>
        <v>258.22000000000003</v>
      </c>
      <c r="O86" s="325">
        <v>740.92481479229991</v>
      </c>
      <c r="P86" s="325">
        <f t="shared" si="5"/>
        <v>740.92</v>
      </c>
    </row>
    <row r="87" spans="1:16" s="325" customFormat="1" ht="2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94.86</v>
      </c>
      <c r="G87" s="328">
        <v>129.91</v>
      </c>
      <c r="I87" s="669">
        <v>512.39425651490012</v>
      </c>
      <c r="J87" s="325">
        <f t="shared" si="3"/>
        <v>512.39</v>
      </c>
      <c r="L87" s="631">
        <v>129.90580262509999</v>
      </c>
      <c r="M87" s="325">
        <f t="shared" si="4"/>
        <v>129.91</v>
      </c>
      <c r="O87" s="325">
        <v>321.31647268649999</v>
      </c>
      <c r="P87" s="325">
        <f t="shared" si="5"/>
        <v>321.32</v>
      </c>
    </row>
    <row r="88" spans="1:16" s="325" customFormat="1" ht="2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6.21</v>
      </c>
      <c r="G88" s="330">
        <v>5.58</v>
      </c>
      <c r="I88" s="669">
        <v>27.680492949899993</v>
      </c>
      <c r="J88" s="325">
        <f t="shared" si="3"/>
        <v>27.68</v>
      </c>
      <c r="L88" s="631">
        <v>5.5846203137000003</v>
      </c>
      <c r="M88" s="325">
        <f t="shared" si="4"/>
        <v>5.58</v>
      </c>
      <c r="O88" s="325">
        <v>18.3270382163</v>
      </c>
      <c r="P88" s="325">
        <f t="shared" si="5"/>
        <v>18.329999999999998</v>
      </c>
    </row>
    <row r="89" spans="1:16" s="325" customFormat="1" ht="2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84.64</v>
      </c>
      <c r="G89" s="328">
        <v>115.5</v>
      </c>
      <c r="I89" s="669">
        <v>457.54490189619997</v>
      </c>
      <c r="J89" s="325">
        <f t="shared" si="3"/>
        <v>457.54</v>
      </c>
      <c r="L89" s="631">
        <v>115.501718653</v>
      </c>
      <c r="M89" s="325">
        <f t="shared" si="4"/>
        <v>115.5</v>
      </c>
      <c r="O89" s="325">
        <v>290.20498909459997</v>
      </c>
      <c r="P89" s="325">
        <f t="shared" si="5"/>
        <v>290.2</v>
      </c>
    </row>
    <row r="90" spans="1:16" s="325" customFormat="1" ht="2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3.99</v>
      </c>
      <c r="G90" s="330">
        <v>8.7899999999999991</v>
      </c>
      <c r="I90" s="669">
        <v>27.086944283999994</v>
      </c>
      <c r="J90" s="325">
        <f t="shared" si="3"/>
        <v>27.09</v>
      </c>
      <c r="L90" s="631">
        <v>8.7930031092000007</v>
      </c>
      <c r="M90" s="325">
        <f t="shared" si="4"/>
        <v>8.7899999999999991</v>
      </c>
      <c r="O90" s="325">
        <v>12.739752644799999</v>
      </c>
      <c r="P90" s="325">
        <f t="shared" si="5"/>
        <v>12.74</v>
      </c>
    </row>
    <row r="91" spans="1:16" s="325" customFormat="1" ht="2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0.02</v>
      </c>
      <c r="G91" s="328">
        <v>0.03</v>
      </c>
      <c r="I91" s="669">
        <v>8.1917384800000007E-2</v>
      </c>
      <c r="J91" s="325">
        <f t="shared" si="3"/>
        <v>0.08</v>
      </c>
      <c r="L91" s="631">
        <v>2.6460549199999999E-2</v>
      </c>
      <c r="M91" s="325">
        <f t="shared" si="4"/>
        <v>0.03</v>
      </c>
      <c r="O91" s="325">
        <v>4.4692730799999997E-2</v>
      </c>
      <c r="P91" s="325">
        <f t="shared" si="5"/>
        <v>0.04</v>
      </c>
    </row>
    <row r="92" spans="1:16" s="325" customFormat="1" ht="2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435.38</v>
      </c>
      <c r="G92" s="330">
        <v>627.71</v>
      </c>
      <c r="I92" s="669">
        <v>2257.3944035871</v>
      </c>
      <c r="J92" s="325">
        <f t="shared" si="3"/>
        <v>2257.39</v>
      </c>
      <c r="L92" s="631">
        <v>627.70993070999998</v>
      </c>
      <c r="M92" s="325">
        <f t="shared" si="4"/>
        <v>627.71</v>
      </c>
      <c r="O92" s="325">
        <v>2249.8018247033997</v>
      </c>
      <c r="P92" s="325">
        <f t="shared" si="5"/>
        <v>2249.8000000000002</v>
      </c>
    </row>
    <row r="93" spans="1:16" s="325" customFormat="1" ht="2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304.97000000000003</v>
      </c>
      <c r="G93" s="328">
        <v>384.05</v>
      </c>
      <c r="I93" s="669">
        <v>1714.0622621675</v>
      </c>
      <c r="J93" s="325">
        <f t="shared" si="3"/>
        <v>1714.06</v>
      </c>
      <c r="L93" s="631">
        <v>384.05474788079999</v>
      </c>
      <c r="M93" s="325">
        <f t="shared" si="4"/>
        <v>384.05</v>
      </c>
      <c r="O93" s="325">
        <v>1815.1020921175998</v>
      </c>
      <c r="P93" s="325">
        <f t="shared" si="5"/>
        <v>1815.1</v>
      </c>
    </row>
    <row r="94" spans="1:16" s="325" customFormat="1" ht="2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130.41999999999999</v>
      </c>
      <c r="G94" s="330">
        <v>243.66</v>
      </c>
      <c r="I94" s="669">
        <v>543.33214141960002</v>
      </c>
      <c r="J94" s="325">
        <f t="shared" si="3"/>
        <v>543.33000000000004</v>
      </c>
      <c r="L94" s="631">
        <v>243.65518282919999</v>
      </c>
      <c r="M94" s="325">
        <f t="shared" si="4"/>
        <v>243.66</v>
      </c>
      <c r="O94" s="325">
        <v>434.69973258580001</v>
      </c>
      <c r="P94" s="325">
        <f t="shared" si="5"/>
        <v>434.7</v>
      </c>
    </row>
    <row r="95" spans="1:16" s="325" customFormat="1" ht="2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729.95</v>
      </c>
      <c r="G95" s="328">
        <v>315.08</v>
      </c>
      <c r="I95" s="669">
        <v>2783.7424050466002</v>
      </c>
      <c r="J95" s="325">
        <f t="shared" si="3"/>
        <v>2783.74</v>
      </c>
      <c r="L95" s="631">
        <v>315.08254286160002</v>
      </c>
      <c r="M95" s="325">
        <f t="shared" si="4"/>
        <v>315.08</v>
      </c>
      <c r="O95" s="325">
        <v>1823.1368126489997</v>
      </c>
      <c r="P95" s="325">
        <f t="shared" si="5"/>
        <v>1823.14</v>
      </c>
    </row>
    <row r="96" spans="1:16" s="325" customFormat="1" ht="2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259.81</v>
      </c>
      <c r="G96" s="330">
        <v>180.47</v>
      </c>
      <c r="I96" s="669">
        <v>1359.5723029597</v>
      </c>
      <c r="J96" s="325">
        <f t="shared" si="3"/>
        <v>1359.57</v>
      </c>
      <c r="L96" s="631">
        <v>180.4695089228</v>
      </c>
      <c r="M96" s="325">
        <f t="shared" si="4"/>
        <v>180.47</v>
      </c>
      <c r="O96" s="325">
        <v>913.79266544630013</v>
      </c>
      <c r="P96" s="325">
        <f t="shared" si="5"/>
        <v>913.79</v>
      </c>
    </row>
    <row r="97" spans="1:16" s="325" customFormat="1" ht="2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134.63</v>
      </c>
      <c r="G97" s="328">
        <v>107.29</v>
      </c>
      <c r="I97" s="669">
        <v>653.79231414020001</v>
      </c>
      <c r="J97" s="325">
        <f t="shared" si="3"/>
        <v>653.79</v>
      </c>
      <c r="L97" s="631">
        <v>107.29427093710001</v>
      </c>
      <c r="M97" s="325">
        <f t="shared" si="4"/>
        <v>107.29</v>
      </c>
      <c r="O97" s="325">
        <v>433.62625562839997</v>
      </c>
      <c r="P97" s="325">
        <f t="shared" si="5"/>
        <v>433.63</v>
      </c>
    </row>
    <row r="98" spans="1:16" s="325" customFormat="1" ht="2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125.17</v>
      </c>
      <c r="G98" s="330">
        <v>73.180000000000007</v>
      </c>
      <c r="I98" s="669">
        <v>705.77998881949998</v>
      </c>
      <c r="J98" s="325">
        <f t="shared" si="3"/>
        <v>705.78</v>
      </c>
      <c r="L98" s="631">
        <v>73.175237985699994</v>
      </c>
      <c r="M98" s="325">
        <f t="shared" si="4"/>
        <v>73.180000000000007</v>
      </c>
      <c r="O98" s="325">
        <v>480.16640981789999</v>
      </c>
      <c r="P98" s="325">
        <f t="shared" si="5"/>
        <v>480.17</v>
      </c>
    </row>
    <row r="99" spans="1:16" s="325" customFormat="1" ht="2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470.14</v>
      </c>
      <c r="G99" s="328">
        <v>134.61000000000001</v>
      </c>
      <c r="I99" s="669">
        <v>1424.1701020869</v>
      </c>
      <c r="J99" s="325">
        <f t="shared" si="3"/>
        <v>1424.17</v>
      </c>
      <c r="L99" s="631">
        <v>134.61303393879999</v>
      </c>
      <c r="M99" s="325">
        <f t="shared" si="4"/>
        <v>134.61000000000001</v>
      </c>
      <c r="O99" s="325">
        <v>909.34414720270013</v>
      </c>
      <c r="P99" s="325">
        <f t="shared" si="5"/>
        <v>909.34</v>
      </c>
    </row>
    <row r="100" spans="1:16" s="325" customFormat="1" ht="2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41.9</v>
      </c>
      <c r="G100" s="330">
        <v>24.65</v>
      </c>
      <c r="I100" s="669">
        <v>118.42300952099998</v>
      </c>
      <c r="J100" s="325">
        <f t="shared" si="3"/>
        <v>118.42</v>
      </c>
      <c r="L100" s="631">
        <v>24.653097791699999</v>
      </c>
      <c r="M100" s="325">
        <f t="shared" si="4"/>
        <v>24.65</v>
      </c>
      <c r="O100" s="325">
        <v>87.085021512099985</v>
      </c>
      <c r="P100" s="325">
        <f t="shared" si="5"/>
        <v>87.09</v>
      </c>
    </row>
    <row r="101" spans="1:16" s="325" customFormat="1" ht="2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34.17</v>
      </c>
      <c r="G101" s="328">
        <v>12.58</v>
      </c>
      <c r="I101" s="669">
        <v>93.500211900999972</v>
      </c>
      <c r="J101" s="325">
        <f t="shared" si="3"/>
        <v>93.5</v>
      </c>
      <c r="L101" s="631">
        <v>12.576823121</v>
      </c>
      <c r="M101" s="325">
        <f t="shared" si="4"/>
        <v>12.58</v>
      </c>
      <c r="O101" s="325">
        <v>66.068267439300001</v>
      </c>
      <c r="P101" s="325">
        <f t="shared" si="5"/>
        <v>66.069999999999993</v>
      </c>
    </row>
    <row r="102" spans="1:16" s="325" customFormat="1" ht="2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7.72</v>
      </c>
      <c r="G102" s="330">
        <v>12.08</v>
      </c>
      <c r="I102" s="669">
        <v>24.922797620000001</v>
      </c>
      <c r="J102" s="325">
        <f t="shared" si="3"/>
        <v>24.92</v>
      </c>
      <c r="L102" s="631">
        <v>12.0762746707</v>
      </c>
      <c r="M102" s="325">
        <f t="shared" si="4"/>
        <v>12.08</v>
      </c>
      <c r="O102" s="325">
        <v>21.016754072800001</v>
      </c>
      <c r="P102" s="325">
        <f t="shared" si="5"/>
        <v>21.02</v>
      </c>
    </row>
    <row r="103" spans="1:16" s="325" customFormat="1" ht="2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421.31</v>
      </c>
      <c r="G103" s="328">
        <v>537.07000000000005</v>
      </c>
      <c r="I103" s="669">
        <v>1769.0917840876</v>
      </c>
      <c r="J103" s="325">
        <f t="shared" si="3"/>
        <v>1769.09</v>
      </c>
      <c r="L103" s="631">
        <v>537.07481495579998</v>
      </c>
      <c r="M103" s="325">
        <f t="shared" si="4"/>
        <v>537.07000000000005</v>
      </c>
      <c r="O103" s="325">
        <v>1242.0954476987999</v>
      </c>
      <c r="P103" s="325">
        <f t="shared" si="5"/>
        <v>1242.0999999999999</v>
      </c>
    </row>
    <row r="104" spans="1:16" s="325" customFormat="1" ht="2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32800.639999999999</v>
      </c>
      <c r="G104" s="330">
        <v>51220.160000000003</v>
      </c>
      <c r="I104" s="669">
        <v>149656.13154666711</v>
      </c>
      <c r="J104" s="325">
        <f t="shared" si="3"/>
        <v>149656.13</v>
      </c>
      <c r="L104" s="631">
        <v>51220.164988934499</v>
      </c>
      <c r="M104" s="325">
        <f t="shared" si="4"/>
        <v>51220.160000000003</v>
      </c>
      <c r="O104" s="325">
        <v>96139.992799445608</v>
      </c>
      <c r="P104" s="325">
        <f t="shared" si="5"/>
        <v>96139.99</v>
      </c>
    </row>
    <row r="105" spans="1:16" s="325" customFormat="1" ht="2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862.98</v>
      </c>
      <c r="G105" s="328">
        <v>820.81</v>
      </c>
      <c r="I105" s="669">
        <v>3311.4619748292998</v>
      </c>
      <c r="J105" s="325">
        <f t="shared" si="3"/>
        <v>3311.46</v>
      </c>
      <c r="L105" s="631">
        <v>820.80846098259997</v>
      </c>
      <c r="M105" s="325">
        <f t="shared" si="4"/>
        <v>820.81</v>
      </c>
      <c r="O105" s="325">
        <v>2156.6815853652001</v>
      </c>
      <c r="P105" s="325">
        <f t="shared" si="5"/>
        <v>2156.6799999999998</v>
      </c>
    </row>
    <row r="106" spans="1:16" s="325" customFormat="1" ht="2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368.03</v>
      </c>
      <c r="G106" s="330">
        <v>349.8</v>
      </c>
      <c r="I106" s="669">
        <v>1279.8275212642002</v>
      </c>
      <c r="J106" s="325">
        <f t="shared" si="3"/>
        <v>1279.83</v>
      </c>
      <c r="L106" s="631">
        <v>349.80334079869999</v>
      </c>
      <c r="M106" s="325">
        <f t="shared" si="4"/>
        <v>349.8</v>
      </c>
      <c r="O106" s="325">
        <v>1136.5249735809998</v>
      </c>
      <c r="P106" s="325">
        <f t="shared" si="5"/>
        <v>1136.52</v>
      </c>
    </row>
    <row r="107" spans="1:16" s="325" customFormat="1" ht="2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82.85</v>
      </c>
      <c r="G107" s="328">
        <v>67.12</v>
      </c>
      <c r="I107" s="669">
        <v>344.34331291640001</v>
      </c>
      <c r="J107" s="325">
        <f t="shared" si="3"/>
        <v>344.34</v>
      </c>
      <c r="L107" s="631">
        <v>67.122357977500002</v>
      </c>
      <c r="M107" s="325">
        <f t="shared" si="4"/>
        <v>67.12</v>
      </c>
      <c r="O107" s="325">
        <v>146.23374836809998</v>
      </c>
      <c r="P107" s="325">
        <f t="shared" si="5"/>
        <v>146.22999999999999</v>
      </c>
    </row>
    <row r="108" spans="1:16" s="325" customFormat="1" ht="2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35.42</v>
      </c>
      <c r="G108" s="330">
        <v>39.979999999999997</v>
      </c>
      <c r="I108" s="669">
        <v>146.83998955499999</v>
      </c>
      <c r="J108" s="325">
        <f t="shared" si="3"/>
        <v>146.84</v>
      </c>
      <c r="L108" s="631">
        <v>39.980669835</v>
      </c>
      <c r="M108" s="325">
        <f t="shared" si="4"/>
        <v>39.979999999999997</v>
      </c>
      <c r="O108" s="325">
        <v>73.712223190800003</v>
      </c>
      <c r="P108" s="325">
        <f t="shared" si="5"/>
        <v>73.709999999999994</v>
      </c>
    </row>
    <row r="109" spans="1:16" s="325" customFormat="1" ht="2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110.45</v>
      </c>
      <c r="G109" s="328">
        <v>106.2</v>
      </c>
      <c r="I109" s="669">
        <v>542.50113794479989</v>
      </c>
      <c r="J109" s="325">
        <f t="shared" si="3"/>
        <v>542.5</v>
      </c>
      <c r="L109" s="631">
        <v>106.1982286877</v>
      </c>
      <c r="M109" s="325">
        <f t="shared" si="4"/>
        <v>106.2</v>
      </c>
      <c r="O109" s="325">
        <v>248.86531541440002</v>
      </c>
      <c r="P109" s="325">
        <f t="shared" si="5"/>
        <v>248.87</v>
      </c>
    </row>
    <row r="110" spans="1:16" s="325" customFormat="1" ht="2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12.44</v>
      </c>
      <c r="G110" s="330">
        <v>11.85</v>
      </c>
      <c r="I110" s="669">
        <v>38.127443286099997</v>
      </c>
      <c r="J110" s="325">
        <f t="shared" si="3"/>
        <v>38.130000000000003</v>
      </c>
      <c r="L110" s="631">
        <v>11.854335070899999</v>
      </c>
      <c r="M110" s="325">
        <f t="shared" si="4"/>
        <v>11.85</v>
      </c>
      <c r="O110" s="325">
        <v>39.040609361999998</v>
      </c>
      <c r="P110" s="325">
        <f t="shared" si="5"/>
        <v>39.04</v>
      </c>
    </row>
    <row r="111" spans="1:16" s="325" customFormat="1" ht="2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253.78</v>
      </c>
      <c r="G111" s="328">
        <v>245.85</v>
      </c>
      <c r="I111" s="669">
        <v>959.82256986280015</v>
      </c>
      <c r="J111" s="325">
        <f t="shared" si="3"/>
        <v>959.82</v>
      </c>
      <c r="L111" s="631">
        <v>245.84952861280001</v>
      </c>
      <c r="M111" s="325">
        <f t="shared" si="4"/>
        <v>245.85</v>
      </c>
      <c r="O111" s="325">
        <v>512.30471544889997</v>
      </c>
      <c r="P111" s="325">
        <f t="shared" si="5"/>
        <v>512.29999999999995</v>
      </c>
    </row>
    <row r="112" spans="1:16" s="325" customFormat="1" ht="2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2440.1799999999998</v>
      </c>
      <c r="G112" s="330">
        <v>2012.12</v>
      </c>
      <c r="I112" s="669">
        <v>8806.8113720744004</v>
      </c>
      <c r="J112" s="325">
        <f t="shared" si="3"/>
        <v>8806.81</v>
      </c>
      <c r="L112" s="631">
        <v>2012.1166966224</v>
      </c>
      <c r="M112" s="325">
        <f t="shared" si="4"/>
        <v>2012.12</v>
      </c>
      <c r="O112" s="325">
        <v>7135.9591570857001</v>
      </c>
      <c r="P112" s="325">
        <f t="shared" si="5"/>
        <v>7135.96</v>
      </c>
    </row>
    <row r="113" spans="1:16" s="325" customFormat="1" ht="2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551.41</v>
      </c>
      <c r="G113" s="328">
        <v>371.49</v>
      </c>
      <c r="I113" s="669">
        <v>1561.0753279341002</v>
      </c>
      <c r="J113" s="325">
        <f t="shared" si="3"/>
        <v>1561.08</v>
      </c>
      <c r="L113" s="631">
        <v>371.48726215660002</v>
      </c>
      <c r="M113" s="325">
        <f t="shared" si="4"/>
        <v>371.49</v>
      </c>
      <c r="O113" s="325">
        <v>1486.5117479726</v>
      </c>
      <c r="P113" s="325">
        <f t="shared" si="5"/>
        <v>1486.51</v>
      </c>
    </row>
    <row r="114" spans="1:16" s="325" customFormat="1" ht="2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63.14</v>
      </c>
      <c r="G114" s="330">
        <v>73.459999999999994</v>
      </c>
      <c r="I114" s="669">
        <v>255.90085245720002</v>
      </c>
      <c r="J114" s="325">
        <f t="shared" si="3"/>
        <v>255.9</v>
      </c>
      <c r="L114" s="631">
        <v>73.463737826200003</v>
      </c>
      <c r="M114" s="325">
        <f t="shared" si="4"/>
        <v>73.459999999999994</v>
      </c>
      <c r="O114" s="325">
        <v>171.03884128070001</v>
      </c>
      <c r="P114" s="325">
        <f t="shared" si="5"/>
        <v>171.04</v>
      </c>
    </row>
    <row r="115" spans="1:16" s="325" customFormat="1" ht="2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905.09</v>
      </c>
      <c r="G115" s="328">
        <v>778.74</v>
      </c>
      <c r="I115" s="669">
        <v>3783.6314210846995</v>
      </c>
      <c r="J115" s="325">
        <f t="shared" si="3"/>
        <v>3783.63</v>
      </c>
      <c r="L115" s="631">
        <v>778.74473952969993</v>
      </c>
      <c r="M115" s="325">
        <f t="shared" si="4"/>
        <v>778.74</v>
      </c>
      <c r="O115" s="325">
        <v>3038.2943716398004</v>
      </c>
      <c r="P115" s="325">
        <f t="shared" si="5"/>
        <v>3038.29</v>
      </c>
    </row>
    <row r="116" spans="1:16" s="325" customFormat="1" ht="2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494.63</v>
      </c>
      <c r="G116" s="330">
        <v>391.22</v>
      </c>
      <c r="I116" s="669">
        <v>2025.2906967364002</v>
      </c>
      <c r="J116" s="325">
        <f t="shared" si="3"/>
        <v>2025.29</v>
      </c>
      <c r="L116" s="631">
        <v>391.2169322469</v>
      </c>
      <c r="M116" s="325">
        <f t="shared" si="4"/>
        <v>391.22</v>
      </c>
      <c r="O116" s="325">
        <v>1523.2155183964999</v>
      </c>
      <c r="P116" s="325">
        <f t="shared" si="5"/>
        <v>1523.22</v>
      </c>
    </row>
    <row r="117" spans="1:16" s="325" customFormat="1" ht="2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113.4</v>
      </c>
      <c r="G117" s="328">
        <v>123.58</v>
      </c>
      <c r="I117" s="669">
        <v>418.48073255479994</v>
      </c>
      <c r="J117" s="325">
        <f t="shared" si="3"/>
        <v>418.48</v>
      </c>
      <c r="L117" s="631">
        <v>123.58157781049999</v>
      </c>
      <c r="M117" s="325">
        <f t="shared" si="4"/>
        <v>123.58</v>
      </c>
      <c r="O117" s="325">
        <v>255.27941194519997</v>
      </c>
      <c r="P117" s="325">
        <f t="shared" si="5"/>
        <v>255.28</v>
      </c>
    </row>
    <row r="118" spans="1:16" s="325" customFormat="1" ht="2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297.05</v>
      </c>
      <c r="G118" s="330">
        <v>263.95</v>
      </c>
      <c r="I118" s="669">
        <v>1339.8599917935001</v>
      </c>
      <c r="J118" s="325">
        <f t="shared" si="3"/>
        <v>1339.86</v>
      </c>
      <c r="L118" s="631">
        <v>263.94622947229999</v>
      </c>
      <c r="M118" s="325">
        <f t="shared" si="4"/>
        <v>263.95</v>
      </c>
      <c r="O118" s="325">
        <v>1259.7994412981002</v>
      </c>
      <c r="P118" s="325">
        <f t="shared" si="5"/>
        <v>1259.8</v>
      </c>
    </row>
    <row r="119" spans="1:16" s="325" customFormat="1" ht="2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400.95</v>
      </c>
      <c r="G119" s="328">
        <v>346.15</v>
      </c>
      <c r="I119" s="669">
        <v>1422.8462314048002</v>
      </c>
      <c r="J119" s="325">
        <f t="shared" si="3"/>
        <v>1422.85</v>
      </c>
      <c r="L119" s="631">
        <v>346.14527698320001</v>
      </c>
      <c r="M119" s="325">
        <f t="shared" si="4"/>
        <v>346.15</v>
      </c>
      <c r="O119" s="325">
        <v>1027.5189381840999</v>
      </c>
      <c r="P119" s="325">
        <f t="shared" si="5"/>
        <v>1027.52</v>
      </c>
    </row>
    <row r="120" spans="1:16" s="325" customFormat="1" ht="2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0.83</v>
      </c>
      <c r="G120" s="330">
        <v>0.12</v>
      </c>
      <c r="I120" s="669">
        <v>2.0185599207</v>
      </c>
      <c r="J120" s="325">
        <f t="shared" si="3"/>
        <v>2.02</v>
      </c>
      <c r="L120" s="631">
        <v>0.11504216849999999</v>
      </c>
      <c r="M120" s="325">
        <f t="shared" si="4"/>
        <v>0.12</v>
      </c>
      <c r="O120" s="325">
        <v>12.553693682600002</v>
      </c>
      <c r="P120" s="325">
        <f t="shared" si="5"/>
        <v>12.55</v>
      </c>
    </row>
    <row r="121" spans="1:16" s="325" customFormat="1" ht="2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394</v>
      </c>
      <c r="G121" s="328">
        <v>334.86</v>
      </c>
      <c r="I121" s="669">
        <v>1385.2981729041001</v>
      </c>
      <c r="J121" s="325">
        <f t="shared" si="3"/>
        <v>1385.3</v>
      </c>
      <c r="L121" s="631">
        <v>334.85681680670001</v>
      </c>
      <c r="M121" s="325">
        <f t="shared" si="4"/>
        <v>334.86</v>
      </c>
      <c r="O121" s="325">
        <v>997.64330940309992</v>
      </c>
      <c r="P121" s="325">
        <f t="shared" si="5"/>
        <v>997.64</v>
      </c>
    </row>
    <row r="122" spans="1:16" s="325" customFormat="1" ht="2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6.13</v>
      </c>
      <c r="G122" s="330">
        <v>11.17</v>
      </c>
      <c r="I122" s="669">
        <v>35.529498579999995</v>
      </c>
      <c r="J122" s="325">
        <f t="shared" si="3"/>
        <v>35.53</v>
      </c>
      <c r="L122" s="631">
        <v>11.173418008000001</v>
      </c>
      <c r="M122" s="325">
        <f t="shared" si="4"/>
        <v>11.17</v>
      </c>
      <c r="O122" s="325">
        <v>17.321935098400001</v>
      </c>
      <c r="P122" s="325">
        <f t="shared" si="5"/>
        <v>17.32</v>
      </c>
    </row>
    <row r="123" spans="1:16" s="325" customFormat="1" ht="2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49.36</v>
      </c>
      <c r="G123" s="328">
        <v>35.67</v>
      </c>
      <c r="I123" s="669">
        <v>208.37300412699997</v>
      </c>
      <c r="J123" s="325">
        <f t="shared" si="3"/>
        <v>208.37</v>
      </c>
      <c r="L123" s="631">
        <v>35.673315923499999</v>
      </c>
      <c r="M123" s="325">
        <f t="shared" si="4"/>
        <v>35.67</v>
      </c>
      <c r="O123" s="325">
        <v>71.135302440100006</v>
      </c>
      <c r="P123" s="325">
        <f t="shared" si="5"/>
        <v>71.14</v>
      </c>
    </row>
    <row r="124" spans="1:16" s="325" customFormat="1" ht="2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213.47</v>
      </c>
      <c r="G124" s="330">
        <v>219.82</v>
      </c>
      <c r="I124" s="669">
        <v>828.44272848750006</v>
      </c>
      <c r="J124" s="325">
        <f t="shared" si="3"/>
        <v>828.44</v>
      </c>
      <c r="L124" s="631">
        <v>219.82102531130002</v>
      </c>
      <c r="M124" s="325">
        <f t="shared" si="4"/>
        <v>219.82</v>
      </c>
      <c r="O124" s="325">
        <v>633.78086672340009</v>
      </c>
      <c r="P124" s="325">
        <f t="shared" si="5"/>
        <v>633.78</v>
      </c>
    </row>
    <row r="125" spans="1:16" s="325" customFormat="1" ht="2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1.79</v>
      </c>
      <c r="G125" s="328">
        <v>2.13</v>
      </c>
      <c r="I125" s="669">
        <v>15.972762537199999</v>
      </c>
      <c r="J125" s="325">
        <f t="shared" si="3"/>
        <v>15.97</v>
      </c>
      <c r="L125" s="631">
        <v>2.1336899441999999</v>
      </c>
      <c r="M125" s="325">
        <f t="shared" si="4"/>
        <v>2.13</v>
      </c>
      <c r="O125" s="325">
        <v>8.4794753091999997</v>
      </c>
      <c r="P125" s="325">
        <f t="shared" si="5"/>
        <v>8.48</v>
      </c>
    </row>
    <row r="126" spans="1:16" s="325" customFormat="1" ht="2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254.97</v>
      </c>
      <c r="G126" s="330">
        <v>184.65</v>
      </c>
      <c r="I126" s="669">
        <v>730.56904404190004</v>
      </c>
      <c r="J126" s="325">
        <f t="shared" si="3"/>
        <v>730.57</v>
      </c>
      <c r="L126" s="631">
        <v>184.64764894770002</v>
      </c>
      <c r="M126" s="325">
        <f t="shared" si="4"/>
        <v>184.65</v>
      </c>
      <c r="O126" s="325">
        <v>699.19961353580004</v>
      </c>
      <c r="P126" s="325">
        <f t="shared" si="5"/>
        <v>699.2</v>
      </c>
    </row>
    <row r="127" spans="1:16" s="325" customFormat="1" ht="2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242.36</v>
      </c>
      <c r="G127" s="328">
        <v>229.95</v>
      </c>
      <c r="I127" s="669">
        <v>1008.6412223483001</v>
      </c>
      <c r="J127" s="325">
        <f t="shared" si="3"/>
        <v>1008.64</v>
      </c>
      <c r="L127" s="631">
        <v>229.95127088860002</v>
      </c>
      <c r="M127" s="325">
        <f t="shared" si="4"/>
        <v>229.95</v>
      </c>
      <c r="O127" s="325">
        <v>962.0275750298</v>
      </c>
      <c r="P127" s="325">
        <f t="shared" si="5"/>
        <v>962.03</v>
      </c>
    </row>
    <row r="128" spans="1:16" s="325" customFormat="1" ht="2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5.19</v>
      </c>
      <c r="G128" s="330">
        <v>4.93</v>
      </c>
      <c r="I128" s="669">
        <v>23.363812589999998</v>
      </c>
      <c r="J128" s="325">
        <f t="shared" si="3"/>
        <v>23.36</v>
      </c>
      <c r="L128" s="631">
        <v>4.9298877674000003</v>
      </c>
      <c r="M128" s="325">
        <f t="shared" si="4"/>
        <v>4.93</v>
      </c>
      <c r="O128" s="325">
        <v>20.1749545638</v>
      </c>
      <c r="P128" s="325">
        <f t="shared" si="5"/>
        <v>20.170000000000002</v>
      </c>
    </row>
    <row r="129" spans="1:16" s="325" customFormat="1" ht="2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167</v>
      </c>
      <c r="G129" s="328">
        <v>138.77000000000001</v>
      </c>
      <c r="I129" s="669">
        <v>664.51006974409995</v>
      </c>
      <c r="J129" s="325">
        <f t="shared" si="3"/>
        <v>664.51</v>
      </c>
      <c r="L129" s="631">
        <v>138.77051490899998</v>
      </c>
      <c r="M129" s="325">
        <f t="shared" si="4"/>
        <v>138.77000000000001</v>
      </c>
      <c r="O129" s="325">
        <v>659.27628840160003</v>
      </c>
      <c r="P129" s="325">
        <f t="shared" si="5"/>
        <v>659.28</v>
      </c>
    </row>
    <row r="130" spans="1:16" s="325" customFormat="1" ht="2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70.17</v>
      </c>
      <c r="G130" s="330">
        <v>86.25</v>
      </c>
      <c r="I130" s="669">
        <v>320.76734001419993</v>
      </c>
      <c r="J130" s="325">
        <f t="shared" si="3"/>
        <v>320.77</v>
      </c>
      <c r="L130" s="631">
        <v>86.250868212200004</v>
      </c>
      <c r="M130" s="325">
        <f t="shared" si="4"/>
        <v>86.25</v>
      </c>
      <c r="O130" s="325">
        <v>282.57633206439994</v>
      </c>
      <c r="P130" s="325">
        <f t="shared" si="5"/>
        <v>282.58</v>
      </c>
    </row>
    <row r="131" spans="1:16" s="325" customFormat="1" ht="2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300.39</v>
      </c>
      <c r="G131" s="328">
        <v>234.71</v>
      </c>
      <c r="I131" s="669">
        <v>1199.9213153996002</v>
      </c>
      <c r="J131" s="325">
        <f t="shared" si="3"/>
        <v>1199.92</v>
      </c>
      <c r="L131" s="631">
        <v>234.70763594589999</v>
      </c>
      <c r="M131" s="325">
        <f t="shared" si="4"/>
        <v>234.71</v>
      </c>
      <c r="O131" s="325">
        <v>957.56918798879985</v>
      </c>
      <c r="P131" s="325">
        <f t="shared" si="5"/>
        <v>957.57</v>
      </c>
    </row>
    <row r="132" spans="1:16" s="325" customFormat="1" ht="2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148.84</v>
      </c>
      <c r="G132" s="330">
        <v>123.06</v>
      </c>
      <c r="I132" s="669">
        <v>611.6772555156</v>
      </c>
      <c r="J132" s="325">
        <f t="shared" ref="J132:J195" si="6">ROUND(I132,2)</f>
        <v>611.67999999999995</v>
      </c>
      <c r="L132" s="631">
        <v>123.06392617760001</v>
      </c>
      <c r="M132" s="325">
        <f t="shared" ref="M132:M195" si="7">ROUND(L132,2)</f>
        <v>123.06</v>
      </c>
      <c r="O132" s="325">
        <v>480.04548721870003</v>
      </c>
      <c r="P132" s="325">
        <f t="shared" ref="P132:P195" si="8">ROUND(O132,2)</f>
        <v>480.05</v>
      </c>
    </row>
    <row r="133" spans="1:16" s="325" customFormat="1" ht="2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151.56</v>
      </c>
      <c r="G133" s="328">
        <v>111.64</v>
      </c>
      <c r="I133" s="669">
        <v>588.24405988400008</v>
      </c>
      <c r="J133" s="325">
        <f t="shared" si="6"/>
        <v>588.24</v>
      </c>
      <c r="L133" s="631">
        <v>111.6437097683</v>
      </c>
      <c r="M133" s="325">
        <f t="shared" si="7"/>
        <v>111.64</v>
      </c>
      <c r="O133" s="325">
        <v>477.52370077010005</v>
      </c>
      <c r="P133" s="325">
        <f t="shared" si="8"/>
        <v>477.52</v>
      </c>
    </row>
    <row r="134" spans="1:16" s="325" customFormat="1" ht="2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413.95</v>
      </c>
      <c r="G134" s="330">
        <v>464.06</v>
      </c>
      <c r="I134" s="669">
        <v>1729.6905159340999</v>
      </c>
      <c r="J134" s="325">
        <f t="shared" si="6"/>
        <v>1729.69</v>
      </c>
      <c r="L134" s="631">
        <v>464.06118958659999</v>
      </c>
      <c r="M134" s="325">
        <f t="shared" si="7"/>
        <v>464.06</v>
      </c>
      <c r="O134" s="325">
        <v>1285.2098996279001</v>
      </c>
      <c r="P134" s="325">
        <f t="shared" si="8"/>
        <v>1285.21</v>
      </c>
    </row>
    <row r="135" spans="1:16" s="325" customFormat="1" ht="2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4.55</v>
      </c>
      <c r="G135" s="328">
        <v>4.0599999999999996</v>
      </c>
      <c r="I135" s="669">
        <v>16.786307452799999</v>
      </c>
      <c r="J135" s="325">
        <f t="shared" si="6"/>
        <v>16.79</v>
      </c>
      <c r="L135" s="631">
        <v>4.0617111007000002</v>
      </c>
      <c r="M135" s="325">
        <f t="shared" si="7"/>
        <v>4.0599999999999996</v>
      </c>
      <c r="O135" s="325">
        <v>16.0158128321</v>
      </c>
      <c r="P135" s="325">
        <f t="shared" si="8"/>
        <v>16.02</v>
      </c>
    </row>
    <row r="136" spans="1:16" s="325" customFormat="1" ht="2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59.33</v>
      </c>
      <c r="G136" s="330">
        <v>54.43</v>
      </c>
      <c r="I136" s="669">
        <v>210.07550962349998</v>
      </c>
      <c r="J136" s="325">
        <f t="shared" si="6"/>
        <v>210.08</v>
      </c>
      <c r="L136" s="631">
        <v>54.4302090953</v>
      </c>
      <c r="M136" s="325">
        <f t="shared" si="7"/>
        <v>54.43</v>
      </c>
      <c r="O136" s="325">
        <v>238.31042584969998</v>
      </c>
      <c r="P136" s="325">
        <f t="shared" si="8"/>
        <v>238.31</v>
      </c>
    </row>
    <row r="137" spans="1:16" s="325" customFormat="1" ht="2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32.54</v>
      </c>
      <c r="G137" s="328">
        <v>38.86</v>
      </c>
      <c r="I137" s="669">
        <v>141.83317523869999</v>
      </c>
      <c r="J137" s="325">
        <f t="shared" si="6"/>
        <v>141.83000000000001</v>
      </c>
      <c r="L137" s="631">
        <v>38.859863869400002</v>
      </c>
      <c r="M137" s="325">
        <f t="shared" si="7"/>
        <v>38.86</v>
      </c>
      <c r="O137" s="325">
        <v>105.22428356420001</v>
      </c>
      <c r="P137" s="325">
        <f t="shared" si="8"/>
        <v>105.22</v>
      </c>
    </row>
    <row r="138" spans="1:16" s="325" customFormat="1" ht="2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235.82</v>
      </c>
      <c r="G138" s="330">
        <v>270.05</v>
      </c>
      <c r="I138" s="669">
        <v>989.81705614930002</v>
      </c>
      <c r="J138" s="325">
        <f t="shared" si="6"/>
        <v>989.82</v>
      </c>
      <c r="L138" s="631">
        <v>270.05229730830001</v>
      </c>
      <c r="M138" s="325">
        <f t="shared" si="7"/>
        <v>270.05</v>
      </c>
      <c r="O138" s="325">
        <v>687.56029991649996</v>
      </c>
      <c r="P138" s="325">
        <f t="shared" si="8"/>
        <v>687.56</v>
      </c>
    </row>
    <row r="139" spans="1:16" s="325" customFormat="1" ht="2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81.709999999999994</v>
      </c>
      <c r="G139" s="328">
        <v>96.66</v>
      </c>
      <c r="I139" s="669">
        <v>371.17846746980007</v>
      </c>
      <c r="J139" s="325">
        <f t="shared" si="6"/>
        <v>371.18</v>
      </c>
      <c r="L139" s="631">
        <v>96.657108212899999</v>
      </c>
      <c r="M139" s="325">
        <f t="shared" si="7"/>
        <v>96.66</v>
      </c>
      <c r="O139" s="325">
        <v>238.0990774654</v>
      </c>
      <c r="P139" s="325">
        <f t="shared" si="8"/>
        <v>238.1</v>
      </c>
    </row>
    <row r="140" spans="1:16" s="325" customFormat="1" ht="2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133.81</v>
      </c>
      <c r="G140" s="330">
        <v>158.44</v>
      </c>
      <c r="I140" s="669">
        <v>594.56906793669998</v>
      </c>
      <c r="J140" s="325">
        <f t="shared" si="6"/>
        <v>594.57000000000005</v>
      </c>
      <c r="L140" s="631">
        <v>158.43523777370001</v>
      </c>
      <c r="M140" s="325">
        <f t="shared" si="7"/>
        <v>158.44</v>
      </c>
      <c r="O140" s="325">
        <v>378.35332476099995</v>
      </c>
      <c r="P140" s="325">
        <f t="shared" si="8"/>
        <v>378.35</v>
      </c>
    </row>
    <row r="141" spans="1:16" s="325" customFormat="1" ht="2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0.61</v>
      </c>
      <c r="G141" s="328">
        <v>2.62</v>
      </c>
      <c r="I141" s="669">
        <v>4.1437782619999997</v>
      </c>
      <c r="J141" s="325">
        <f t="shared" si="6"/>
        <v>4.1399999999999997</v>
      </c>
      <c r="L141" s="631">
        <v>2.6150955053000002</v>
      </c>
      <c r="M141" s="325">
        <f t="shared" si="7"/>
        <v>2.62</v>
      </c>
      <c r="O141" s="325">
        <v>5.3714467658</v>
      </c>
      <c r="P141" s="325">
        <f t="shared" si="8"/>
        <v>5.37</v>
      </c>
    </row>
    <row r="142" spans="1:16" s="325" customFormat="1" ht="2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33.19</v>
      </c>
      <c r="G142" s="330">
        <v>41.06</v>
      </c>
      <c r="I142" s="669">
        <v>160.56309647699999</v>
      </c>
      <c r="J142" s="325">
        <f t="shared" si="6"/>
        <v>160.56</v>
      </c>
      <c r="L142" s="631">
        <v>41.061509239300001</v>
      </c>
      <c r="M142" s="325">
        <f t="shared" si="7"/>
        <v>41.06</v>
      </c>
      <c r="O142" s="325">
        <v>105.36162105689999</v>
      </c>
      <c r="P142" s="325">
        <f t="shared" si="8"/>
        <v>105.36</v>
      </c>
    </row>
    <row r="143" spans="1:16" s="325" customFormat="1" ht="2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82.42</v>
      </c>
      <c r="G143" s="328">
        <v>94.87</v>
      </c>
      <c r="I143" s="669">
        <v>347.22067390899997</v>
      </c>
      <c r="J143" s="325">
        <f t="shared" si="6"/>
        <v>347.22</v>
      </c>
      <c r="L143" s="631">
        <v>94.865590734899996</v>
      </c>
      <c r="M143" s="325">
        <f t="shared" si="7"/>
        <v>94.87</v>
      </c>
      <c r="O143" s="325">
        <v>219.28846118969997</v>
      </c>
      <c r="P143" s="325">
        <f t="shared" si="8"/>
        <v>219.29</v>
      </c>
    </row>
    <row r="144" spans="1:16" s="325" customFormat="1" ht="2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17.579999999999998</v>
      </c>
      <c r="G144" s="330">
        <v>19.89</v>
      </c>
      <c r="I144" s="669">
        <v>82.641519288699996</v>
      </c>
      <c r="J144" s="325">
        <f t="shared" si="6"/>
        <v>82.64</v>
      </c>
      <c r="L144" s="631">
        <v>19.893042294200001</v>
      </c>
      <c r="M144" s="325">
        <f t="shared" si="7"/>
        <v>19.89</v>
      </c>
      <c r="O144" s="325">
        <v>48.331795748600001</v>
      </c>
      <c r="P144" s="325">
        <f t="shared" si="8"/>
        <v>48.33</v>
      </c>
    </row>
    <row r="145" spans="1:16" s="325" customFormat="1" ht="2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360.23</v>
      </c>
      <c r="G145" s="328">
        <v>343.12</v>
      </c>
      <c r="I145" s="669">
        <v>1404.0187206248997</v>
      </c>
      <c r="J145" s="325">
        <f t="shared" si="6"/>
        <v>1404.02</v>
      </c>
      <c r="L145" s="631">
        <v>343.12408355729997</v>
      </c>
      <c r="M145" s="325">
        <f t="shared" si="7"/>
        <v>343.12</v>
      </c>
      <c r="O145" s="325">
        <v>1054.1885620093999</v>
      </c>
      <c r="P145" s="325">
        <f t="shared" si="8"/>
        <v>1054.19</v>
      </c>
    </row>
    <row r="146" spans="1:16" s="325" customFormat="1" ht="2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86.97</v>
      </c>
      <c r="G146" s="330">
        <v>71.510000000000005</v>
      </c>
      <c r="I146" s="669">
        <v>340.40920919230001</v>
      </c>
      <c r="J146" s="325">
        <f t="shared" si="6"/>
        <v>340.41</v>
      </c>
      <c r="L146" s="631">
        <v>71.507962983400006</v>
      </c>
      <c r="M146" s="325">
        <f t="shared" si="7"/>
        <v>71.510000000000005</v>
      </c>
      <c r="O146" s="325">
        <v>259.41329477150003</v>
      </c>
      <c r="P146" s="325">
        <f t="shared" si="8"/>
        <v>259.41000000000003</v>
      </c>
    </row>
    <row r="147" spans="1:16" s="325" customFormat="1" ht="2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208.68</v>
      </c>
      <c r="G147" s="328">
        <v>198.94</v>
      </c>
      <c r="I147" s="669">
        <v>778.01211248260006</v>
      </c>
      <c r="J147" s="325">
        <f t="shared" si="6"/>
        <v>778.01</v>
      </c>
      <c r="L147" s="631">
        <v>198.94085348639999</v>
      </c>
      <c r="M147" s="325">
        <f t="shared" si="7"/>
        <v>198.94</v>
      </c>
      <c r="O147" s="325">
        <v>604.05925502260004</v>
      </c>
      <c r="P147" s="325">
        <f t="shared" si="8"/>
        <v>604.05999999999995</v>
      </c>
    </row>
    <row r="148" spans="1:16" s="325" customFormat="1" ht="2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64.58</v>
      </c>
      <c r="G148" s="330">
        <v>72.680000000000007</v>
      </c>
      <c r="I148" s="669">
        <v>285.59739894999996</v>
      </c>
      <c r="J148" s="325">
        <f t="shared" si="6"/>
        <v>285.60000000000002</v>
      </c>
      <c r="L148" s="631">
        <v>72.675267087500004</v>
      </c>
      <c r="M148" s="325">
        <f t="shared" si="7"/>
        <v>72.680000000000007</v>
      </c>
      <c r="O148" s="325">
        <v>190.7160122153</v>
      </c>
      <c r="P148" s="325">
        <f t="shared" si="8"/>
        <v>190.72</v>
      </c>
    </row>
    <row r="149" spans="1:16" s="325" customFormat="1" ht="2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490.34</v>
      </c>
      <c r="G149" s="328">
        <v>485.27</v>
      </c>
      <c r="I149" s="669">
        <v>1959.7448224655</v>
      </c>
      <c r="J149" s="325">
        <f t="shared" si="6"/>
        <v>1959.74</v>
      </c>
      <c r="L149" s="631">
        <v>485.27062842399999</v>
      </c>
      <c r="M149" s="325">
        <f t="shared" si="7"/>
        <v>485.27</v>
      </c>
      <c r="O149" s="325">
        <v>1359.1985176118001</v>
      </c>
      <c r="P149" s="325">
        <f t="shared" si="8"/>
        <v>1359.2</v>
      </c>
    </row>
    <row r="150" spans="1:16" s="325" customFormat="1" ht="2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0.53</v>
      </c>
      <c r="G150" s="330">
        <v>1.37</v>
      </c>
      <c r="I150" s="669">
        <v>2.9134004321</v>
      </c>
      <c r="J150" s="325">
        <f t="shared" si="6"/>
        <v>2.91</v>
      </c>
      <c r="L150" s="631">
        <v>1.3687593509</v>
      </c>
      <c r="M150" s="325">
        <f t="shared" si="7"/>
        <v>1.37</v>
      </c>
      <c r="O150" s="325">
        <v>1.8734094050000001</v>
      </c>
      <c r="P150" s="325">
        <f t="shared" si="8"/>
        <v>1.87</v>
      </c>
    </row>
    <row r="151" spans="1:16" s="325" customFormat="1" ht="2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4.84</v>
      </c>
      <c r="G151" s="328">
        <v>4.97</v>
      </c>
      <c r="I151" s="669">
        <v>18.371072455500002</v>
      </c>
      <c r="J151" s="325">
        <f t="shared" si="6"/>
        <v>18.37</v>
      </c>
      <c r="L151" s="631">
        <v>4.9743175690000001</v>
      </c>
      <c r="M151" s="325">
        <f t="shared" si="7"/>
        <v>4.97</v>
      </c>
      <c r="O151" s="325">
        <v>14.193554251299998</v>
      </c>
      <c r="P151" s="325">
        <f t="shared" si="8"/>
        <v>14.19</v>
      </c>
    </row>
    <row r="152" spans="1:16" s="325" customFormat="1" ht="2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41.72</v>
      </c>
      <c r="G152" s="330">
        <v>42.4</v>
      </c>
      <c r="I152" s="669">
        <v>168.24001219270002</v>
      </c>
      <c r="J152" s="325">
        <f t="shared" si="6"/>
        <v>168.24</v>
      </c>
      <c r="L152" s="631">
        <v>42.404835599000002</v>
      </c>
      <c r="M152" s="325">
        <f t="shared" si="7"/>
        <v>42.4</v>
      </c>
      <c r="O152" s="325">
        <v>132.37331251539999</v>
      </c>
      <c r="P152" s="325">
        <f t="shared" si="8"/>
        <v>132.37</v>
      </c>
    </row>
    <row r="153" spans="1:16" s="325" customFormat="1" ht="2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115.34</v>
      </c>
      <c r="G153" s="328">
        <v>117.34</v>
      </c>
      <c r="I153" s="669">
        <v>473.92368168680002</v>
      </c>
      <c r="J153" s="325">
        <f t="shared" si="6"/>
        <v>473.92</v>
      </c>
      <c r="L153" s="631">
        <v>117.33711777879999</v>
      </c>
      <c r="M153" s="325">
        <f t="shared" si="7"/>
        <v>117.34</v>
      </c>
      <c r="O153" s="325">
        <v>325.34189560980002</v>
      </c>
      <c r="P153" s="325">
        <f t="shared" si="8"/>
        <v>325.33999999999997</v>
      </c>
    </row>
    <row r="154" spans="1:16" s="325" customFormat="1" ht="2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327.91</v>
      </c>
      <c r="G154" s="330">
        <v>319.19</v>
      </c>
      <c r="I154" s="669">
        <v>1296.2966556983997</v>
      </c>
      <c r="J154" s="325">
        <f t="shared" si="6"/>
        <v>1296.3</v>
      </c>
      <c r="L154" s="631">
        <v>319.18559812629996</v>
      </c>
      <c r="M154" s="325">
        <f t="shared" si="7"/>
        <v>319.19</v>
      </c>
      <c r="O154" s="325">
        <v>885.41634583029986</v>
      </c>
      <c r="P154" s="325">
        <f t="shared" si="8"/>
        <v>885.42</v>
      </c>
    </row>
    <row r="155" spans="1:16" s="325" customFormat="1" ht="2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4228.3500000000004</v>
      </c>
      <c r="G155" s="328">
        <v>4653.24</v>
      </c>
      <c r="I155" s="669">
        <v>17300.718230920698</v>
      </c>
      <c r="J155" s="325">
        <f t="shared" si="6"/>
        <v>17300.72</v>
      </c>
      <c r="L155" s="631">
        <v>4653.2383146207003</v>
      </c>
      <c r="M155" s="325">
        <f t="shared" si="7"/>
        <v>4653.24</v>
      </c>
      <c r="O155" s="325">
        <v>13571.414569283899</v>
      </c>
      <c r="P155" s="325">
        <f t="shared" si="8"/>
        <v>13571.41</v>
      </c>
    </row>
    <row r="156" spans="1:16" s="325" customFormat="1" ht="2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549.9</v>
      </c>
      <c r="G156" s="330">
        <v>668.45</v>
      </c>
      <c r="I156" s="669">
        <v>2206.3576638782001</v>
      </c>
      <c r="J156" s="325">
        <f t="shared" si="6"/>
        <v>2206.36</v>
      </c>
      <c r="L156" s="631">
        <v>668.45106500349993</v>
      </c>
      <c r="M156" s="325">
        <f t="shared" si="7"/>
        <v>668.45</v>
      </c>
      <c r="O156" s="325">
        <v>1858.1414141790999</v>
      </c>
      <c r="P156" s="325">
        <f t="shared" si="8"/>
        <v>1858.14</v>
      </c>
    </row>
    <row r="157" spans="1:16" s="325" customFormat="1" ht="2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1138.99</v>
      </c>
      <c r="G157" s="328">
        <v>1083.8</v>
      </c>
      <c r="I157" s="669">
        <v>4637.4048122806007</v>
      </c>
      <c r="J157" s="325">
        <f t="shared" si="6"/>
        <v>4637.3999999999996</v>
      </c>
      <c r="L157" s="631">
        <v>1083.7994699211999</v>
      </c>
      <c r="M157" s="325">
        <f t="shared" si="7"/>
        <v>1083.8</v>
      </c>
      <c r="O157" s="325">
        <v>3606.1168803380006</v>
      </c>
      <c r="P157" s="325">
        <f t="shared" si="8"/>
        <v>3606.12</v>
      </c>
    </row>
    <row r="158" spans="1:16" s="325" customFormat="1" ht="2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289.95999999999998</v>
      </c>
      <c r="G158" s="330">
        <v>320.62</v>
      </c>
      <c r="I158" s="669">
        <v>1158.9034848634999</v>
      </c>
      <c r="J158" s="325">
        <f t="shared" si="6"/>
        <v>1158.9000000000001</v>
      </c>
      <c r="L158" s="631">
        <v>320.62235458719999</v>
      </c>
      <c r="M158" s="325">
        <f t="shared" si="7"/>
        <v>320.62</v>
      </c>
      <c r="O158" s="325">
        <v>868.95134262019997</v>
      </c>
      <c r="P158" s="325">
        <f t="shared" si="8"/>
        <v>868.95</v>
      </c>
    </row>
    <row r="159" spans="1:16" s="325" customFormat="1" ht="2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90.8</v>
      </c>
      <c r="G159" s="328">
        <v>103.3</v>
      </c>
      <c r="I159" s="669">
        <v>392.41957276310001</v>
      </c>
      <c r="J159" s="325">
        <f t="shared" si="6"/>
        <v>392.42</v>
      </c>
      <c r="L159" s="631">
        <v>103.297728976</v>
      </c>
      <c r="M159" s="325">
        <f t="shared" si="7"/>
        <v>103.3</v>
      </c>
      <c r="O159" s="325">
        <v>276.84999466289997</v>
      </c>
      <c r="P159" s="325">
        <f t="shared" si="8"/>
        <v>276.85000000000002</v>
      </c>
    </row>
    <row r="160" spans="1:16" s="325" customFormat="1" ht="2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199.16</v>
      </c>
      <c r="G160" s="330">
        <v>217.32</v>
      </c>
      <c r="I160" s="669">
        <v>766.48391210039995</v>
      </c>
      <c r="J160" s="325">
        <f t="shared" si="6"/>
        <v>766.48</v>
      </c>
      <c r="L160" s="631">
        <v>217.32462561119996</v>
      </c>
      <c r="M160" s="325">
        <f t="shared" si="7"/>
        <v>217.32</v>
      </c>
      <c r="O160" s="325">
        <v>592.10134795729982</v>
      </c>
      <c r="P160" s="325">
        <f t="shared" si="8"/>
        <v>592.1</v>
      </c>
    </row>
    <row r="161" spans="1:16" s="325" customFormat="1" ht="2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1242.7</v>
      </c>
      <c r="G161" s="328">
        <v>1388.8</v>
      </c>
      <c r="I161" s="669">
        <v>5246.2739704922997</v>
      </c>
      <c r="J161" s="325">
        <f t="shared" si="6"/>
        <v>5246.27</v>
      </c>
      <c r="L161" s="631">
        <v>1388.8013638067</v>
      </c>
      <c r="M161" s="325">
        <f t="shared" si="7"/>
        <v>1388.8</v>
      </c>
      <c r="O161" s="325">
        <v>3850.5024863592998</v>
      </c>
      <c r="P161" s="325">
        <f t="shared" si="8"/>
        <v>3850.5</v>
      </c>
    </row>
    <row r="162" spans="1:16" s="325" customFormat="1" ht="2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84.94</v>
      </c>
      <c r="G162" s="330">
        <v>90.76</v>
      </c>
      <c r="I162" s="669">
        <v>311.79999233090007</v>
      </c>
      <c r="J162" s="325">
        <f t="shared" si="6"/>
        <v>311.8</v>
      </c>
      <c r="L162" s="631">
        <v>90.762973580800008</v>
      </c>
      <c r="M162" s="325">
        <f t="shared" si="7"/>
        <v>90.76</v>
      </c>
      <c r="O162" s="325">
        <v>245.55946857409998</v>
      </c>
      <c r="P162" s="325">
        <f t="shared" si="8"/>
        <v>245.56</v>
      </c>
    </row>
    <row r="163" spans="1:16" s="325" customFormat="1" ht="2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111.89</v>
      </c>
      <c r="G163" s="328">
        <v>133.65</v>
      </c>
      <c r="I163" s="669">
        <v>480.14024743989995</v>
      </c>
      <c r="J163" s="325">
        <f t="shared" si="6"/>
        <v>480.14</v>
      </c>
      <c r="L163" s="631">
        <v>133.64661106759999</v>
      </c>
      <c r="M163" s="325">
        <f t="shared" si="7"/>
        <v>133.65</v>
      </c>
      <c r="O163" s="325">
        <v>325.21356529590003</v>
      </c>
      <c r="P163" s="325">
        <f t="shared" si="8"/>
        <v>325.20999999999998</v>
      </c>
    </row>
    <row r="164" spans="1:16" s="325" customFormat="1" ht="2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392.5</v>
      </c>
      <c r="G164" s="330">
        <v>460.54</v>
      </c>
      <c r="I164" s="669">
        <v>1545.9876706783</v>
      </c>
      <c r="J164" s="325">
        <f t="shared" si="6"/>
        <v>1545.99</v>
      </c>
      <c r="L164" s="631">
        <v>460.54050135750003</v>
      </c>
      <c r="M164" s="325">
        <f t="shared" si="7"/>
        <v>460.54</v>
      </c>
      <c r="O164" s="325">
        <v>1168.1900809837002</v>
      </c>
      <c r="P164" s="325">
        <f t="shared" si="8"/>
        <v>1168.19</v>
      </c>
    </row>
    <row r="165" spans="1:16" s="325" customFormat="1" ht="2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52.36</v>
      </c>
      <c r="G165" s="328">
        <v>53.88</v>
      </c>
      <c r="I165" s="669">
        <v>214.76466879009999</v>
      </c>
      <c r="J165" s="325">
        <f t="shared" si="6"/>
        <v>214.76</v>
      </c>
      <c r="L165" s="631">
        <v>53.8836341174</v>
      </c>
      <c r="M165" s="325">
        <f t="shared" si="7"/>
        <v>53.88</v>
      </c>
      <c r="O165" s="325">
        <v>160.49281697129999</v>
      </c>
      <c r="P165" s="325">
        <f t="shared" si="8"/>
        <v>160.49</v>
      </c>
    </row>
    <row r="166" spans="1:16" s="325" customFormat="1" ht="2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365.11</v>
      </c>
      <c r="G166" s="330">
        <v>452.73</v>
      </c>
      <c r="I166" s="669">
        <v>1499.0857201669</v>
      </c>
      <c r="J166" s="325">
        <f t="shared" si="6"/>
        <v>1499.09</v>
      </c>
      <c r="L166" s="631">
        <v>452.73034117880002</v>
      </c>
      <c r="M166" s="325">
        <f t="shared" si="7"/>
        <v>452.73</v>
      </c>
      <c r="O166" s="325">
        <v>1488.2465139623</v>
      </c>
      <c r="P166" s="325">
        <f t="shared" si="8"/>
        <v>1488.25</v>
      </c>
    </row>
    <row r="167" spans="1:16" s="325" customFormat="1" ht="2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1352.55</v>
      </c>
      <c r="G167" s="328">
        <v>1624.42</v>
      </c>
      <c r="I167" s="669">
        <v>5976.5532210373003</v>
      </c>
      <c r="J167" s="325">
        <f t="shared" si="6"/>
        <v>5976.55</v>
      </c>
      <c r="L167" s="631">
        <v>1624.4150215556001</v>
      </c>
      <c r="M167" s="325">
        <f t="shared" si="7"/>
        <v>1624.42</v>
      </c>
      <c r="O167" s="325">
        <v>3838.3837380224004</v>
      </c>
      <c r="P167" s="325">
        <f t="shared" si="8"/>
        <v>3838.38</v>
      </c>
    </row>
    <row r="168" spans="1:16" s="325" customFormat="1" ht="2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91.89</v>
      </c>
      <c r="G168" s="330">
        <v>99.55</v>
      </c>
      <c r="I168" s="669">
        <v>365.45397435789999</v>
      </c>
      <c r="J168" s="325">
        <f t="shared" si="6"/>
        <v>365.45</v>
      </c>
      <c r="L168" s="631">
        <v>99.553317352700006</v>
      </c>
      <c r="M168" s="325">
        <f t="shared" si="7"/>
        <v>99.55</v>
      </c>
      <c r="O168" s="325">
        <v>247.64347768250002</v>
      </c>
      <c r="P168" s="325">
        <f t="shared" si="8"/>
        <v>247.64</v>
      </c>
    </row>
    <row r="169" spans="1:16" s="325" customFormat="1" ht="2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454.09</v>
      </c>
      <c r="G169" s="328">
        <v>537.04999999999995</v>
      </c>
      <c r="I169" s="669">
        <v>1992.6599645355</v>
      </c>
      <c r="J169" s="325">
        <f t="shared" si="6"/>
        <v>1992.66</v>
      </c>
      <c r="L169" s="631">
        <v>537.0489886263</v>
      </c>
      <c r="M169" s="325">
        <f t="shared" si="7"/>
        <v>537.04999999999995</v>
      </c>
      <c r="O169" s="325">
        <v>1313.9643158396998</v>
      </c>
      <c r="P169" s="325">
        <f t="shared" si="8"/>
        <v>1313.96</v>
      </c>
    </row>
    <row r="170" spans="1:16" s="325" customFormat="1" ht="2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806.57</v>
      </c>
      <c r="G170" s="330">
        <v>987.81</v>
      </c>
      <c r="I170" s="669">
        <v>3618.4392821439001</v>
      </c>
      <c r="J170" s="325">
        <f t="shared" si="6"/>
        <v>3618.44</v>
      </c>
      <c r="L170" s="631">
        <v>987.81271557659989</v>
      </c>
      <c r="M170" s="325">
        <f t="shared" si="7"/>
        <v>987.81</v>
      </c>
      <c r="O170" s="325">
        <v>2276.7759445002002</v>
      </c>
      <c r="P170" s="325">
        <f t="shared" si="8"/>
        <v>2276.7800000000002</v>
      </c>
    </row>
    <row r="171" spans="1:16" s="325" customFormat="1" ht="2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5273.93</v>
      </c>
      <c r="G171" s="328">
        <v>12128.73</v>
      </c>
      <c r="I171" s="669">
        <v>25642.928734362496</v>
      </c>
      <c r="J171" s="325">
        <f t="shared" si="6"/>
        <v>25642.93</v>
      </c>
      <c r="L171" s="631">
        <v>12128.7287025677</v>
      </c>
      <c r="M171" s="325">
        <f t="shared" si="7"/>
        <v>12128.73</v>
      </c>
      <c r="O171" s="325">
        <v>14019.4908794069</v>
      </c>
      <c r="P171" s="325">
        <f t="shared" si="8"/>
        <v>14019.49</v>
      </c>
    </row>
    <row r="172" spans="1:16" s="325" customFormat="1" ht="2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412.91</v>
      </c>
      <c r="G172" s="330">
        <v>385.03</v>
      </c>
      <c r="I172" s="669">
        <v>1444.6812810331003</v>
      </c>
      <c r="J172" s="325">
        <f t="shared" si="6"/>
        <v>1444.68</v>
      </c>
      <c r="L172" s="631">
        <v>385.0283887818</v>
      </c>
      <c r="M172" s="325">
        <f t="shared" si="7"/>
        <v>385.03</v>
      </c>
      <c r="O172" s="325">
        <v>1224.3362826135001</v>
      </c>
      <c r="P172" s="325">
        <f t="shared" si="8"/>
        <v>1224.3399999999999</v>
      </c>
    </row>
    <row r="173" spans="1:16" s="325" customFormat="1" ht="2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413.94</v>
      </c>
      <c r="G173" s="328">
        <v>394.9</v>
      </c>
      <c r="I173" s="669">
        <v>1291.4080353954</v>
      </c>
      <c r="J173" s="325">
        <f t="shared" si="6"/>
        <v>1291.4100000000001</v>
      </c>
      <c r="L173" s="631">
        <v>394.89626856029997</v>
      </c>
      <c r="M173" s="325">
        <f t="shared" si="7"/>
        <v>394.9</v>
      </c>
      <c r="O173" s="325">
        <v>1083.9078136896001</v>
      </c>
      <c r="P173" s="325">
        <f t="shared" si="8"/>
        <v>1083.9100000000001</v>
      </c>
    </row>
    <row r="174" spans="1:16" s="325" customFormat="1" ht="2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37.020000000000003</v>
      </c>
      <c r="G174" s="330">
        <v>43.14</v>
      </c>
      <c r="I174" s="669">
        <v>169.42866375289998</v>
      </c>
      <c r="J174" s="325">
        <f t="shared" si="6"/>
        <v>169.43</v>
      </c>
      <c r="L174" s="631">
        <v>43.137342340800004</v>
      </c>
      <c r="M174" s="325">
        <f t="shared" si="7"/>
        <v>43.14</v>
      </c>
      <c r="O174" s="325">
        <v>168.8530729158</v>
      </c>
      <c r="P174" s="325">
        <f t="shared" si="8"/>
        <v>168.85</v>
      </c>
    </row>
    <row r="175" spans="1:16" s="325" customFormat="1" ht="2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8.9</v>
      </c>
      <c r="G175" s="328">
        <v>8.75</v>
      </c>
      <c r="I175" s="669">
        <v>36.268784331800006</v>
      </c>
      <c r="J175" s="325">
        <f t="shared" si="6"/>
        <v>36.270000000000003</v>
      </c>
      <c r="L175" s="631">
        <v>8.7462232961000002</v>
      </c>
      <c r="M175" s="325">
        <f t="shared" si="7"/>
        <v>8.75</v>
      </c>
      <c r="O175" s="325">
        <v>50.839220228000009</v>
      </c>
      <c r="P175" s="325">
        <f t="shared" si="8"/>
        <v>50.84</v>
      </c>
    </row>
    <row r="176" spans="1:16" s="325" customFormat="1" ht="2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4133.84</v>
      </c>
      <c r="G176" s="330">
        <v>10545.45</v>
      </c>
      <c r="I176" s="669">
        <v>20903.406948186606</v>
      </c>
      <c r="J176" s="325">
        <f t="shared" si="6"/>
        <v>20903.41</v>
      </c>
      <c r="L176" s="631">
        <v>10545.4450929013</v>
      </c>
      <c r="M176" s="325">
        <f t="shared" si="7"/>
        <v>10545.45</v>
      </c>
      <c r="O176" s="325">
        <v>10852.370474488702</v>
      </c>
      <c r="P176" s="325">
        <f t="shared" si="8"/>
        <v>10852.37</v>
      </c>
    </row>
    <row r="177" spans="1:16" s="325" customFormat="1" ht="2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157.63</v>
      </c>
      <c r="G177" s="328">
        <v>539.65</v>
      </c>
      <c r="I177" s="669">
        <v>1339.2669616049</v>
      </c>
      <c r="J177" s="325">
        <f t="shared" si="6"/>
        <v>1339.27</v>
      </c>
      <c r="L177" s="631">
        <v>539.65433033340003</v>
      </c>
      <c r="M177" s="325">
        <f t="shared" si="7"/>
        <v>539.65</v>
      </c>
      <c r="O177" s="325">
        <v>442.84655139130001</v>
      </c>
      <c r="P177" s="325">
        <f t="shared" si="8"/>
        <v>442.85</v>
      </c>
    </row>
    <row r="178" spans="1:16" s="325" customFormat="1" ht="2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59.67</v>
      </c>
      <c r="G178" s="330">
        <v>112.55</v>
      </c>
      <c r="I178" s="669">
        <v>176.0156129321</v>
      </c>
      <c r="J178" s="325">
        <f t="shared" si="6"/>
        <v>176.02</v>
      </c>
      <c r="L178" s="631">
        <v>112.54501552319999</v>
      </c>
      <c r="M178" s="325">
        <f t="shared" si="7"/>
        <v>112.55</v>
      </c>
      <c r="O178" s="325">
        <v>51.992672836099999</v>
      </c>
      <c r="P178" s="325">
        <f t="shared" si="8"/>
        <v>51.99</v>
      </c>
    </row>
    <row r="179" spans="1:16" s="325" customFormat="1" ht="2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50.01</v>
      </c>
      <c r="G179" s="328">
        <v>99.28</v>
      </c>
      <c r="I179" s="669">
        <v>282.45244712570002</v>
      </c>
      <c r="J179" s="325">
        <f t="shared" si="6"/>
        <v>282.45</v>
      </c>
      <c r="L179" s="631">
        <v>99.2760408308</v>
      </c>
      <c r="M179" s="325">
        <f t="shared" si="7"/>
        <v>99.28</v>
      </c>
      <c r="O179" s="325">
        <v>144.34479124389998</v>
      </c>
      <c r="P179" s="325">
        <f t="shared" si="8"/>
        <v>144.34</v>
      </c>
    </row>
    <row r="180" spans="1:16" s="325" customFormat="1" ht="2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120.45</v>
      </c>
      <c r="G180" s="330">
        <v>137.78</v>
      </c>
      <c r="I180" s="669">
        <v>481.24999579829995</v>
      </c>
      <c r="J180" s="325">
        <f t="shared" si="6"/>
        <v>481.25</v>
      </c>
      <c r="L180" s="631">
        <v>137.77929917060001</v>
      </c>
      <c r="M180" s="325">
        <f t="shared" si="7"/>
        <v>137.78</v>
      </c>
      <c r="O180" s="325">
        <v>371.05347195409996</v>
      </c>
      <c r="P180" s="325">
        <f t="shared" si="8"/>
        <v>371.05</v>
      </c>
    </row>
    <row r="181" spans="1:16" s="325" customFormat="1" ht="2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4.7</v>
      </c>
      <c r="G181" s="328">
        <v>4.95</v>
      </c>
      <c r="I181" s="669">
        <v>14.879747439699999</v>
      </c>
      <c r="J181" s="325">
        <f t="shared" si="6"/>
        <v>14.88</v>
      </c>
      <c r="L181" s="631">
        <v>4.9508311463999997</v>
      </c>
      <c r="M181" s="325">
        <f t="shared" si="7"/>
        <v>4.95</v>
      </c>
      <c r="O181" s="325">
        <v>14.594540477400001</v>
      </c>
      <c r="P181" s="325">
        <f t="shared" si="8"/>
        <v>14.59</v>
      </c>
    </row>
    <row r="182" spans="1:16" s="325" customFormat="1" ht="2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14.61</v>
      </c>
      <c r="G182" s="330">
        <v>16.38</v>
      </c>
      <c r="I182" s="669">
        <v>67.160441917400007</v>
      </c>
      <c r="J182" s="325">
        <f t="shared" si="6"/>
        <v>67.16</v>
      </c>
      <c r="L182" s="631">
        <v>16.377115771900002</v>
      </c>
      <c r="M182" s="325">
        <f t="shared" si="7"/>
        <v>16.38</v>
      </c>
      <c r="O182" s="325">
        <v>48.888292951500006</v>
      </c>
      <c r="P182" s="325">
        <f t="shared" si="8"/>
        <v>48.89</v>
      </c>
    </row>
    <row r="183" spans="1:16" s="325" customFormat="1" ht="2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5.52</v>
      </c>
      <c r="G183" s="328">
        <v>3.66</v>
      </c>
      <c r="I183" s="669">
        <v>14.794625256000003</v>
      </c>
      <c r="J183" s="325">
        <f t="shared" si="6"/>
        <v>14.79</v>
      </c>
      <c r="L183" s="631">
        <v>3.6641291803000002</v>
      </c>
      <c r="M183" s="325">
        <f t="shared" si="7"/>
        <v>3.66</v>
      </c>
      <c r="O183" s="325">
        <v>11.2020006002</v>
      </c>
      <c r="P183" s="325">
        <f t="shared" si="8"/>
        <v>11.2</v>
      </c>
    </row>
    <row r="184" spans="1:16" s="325" customFormat="1" ht="2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95.62</v>
      </c>
      <c r="G184" s="330">
        <v>112.79</v>
      </c>
      <c r="I184" s="669">
        <v>384.41518118520003</v>
      </c>
      <c r="J184" s="325">
        <f t="shared" si="6"/>
        <v>384.42</v>
      </c>
      <c r="L184" s="631">
        <v>112.78722307199999</v>
      </c>
      <c r="M184" s="325">
        <f t="shared" si="7"/>
        <v>112.79</v>
      </c>
      <c r="O184" s="325">
        <v>296.36863792500003</v>
      </c>
      <c r="P184" s="325">
        <f t="shared" si="8"/>
        <v>296.37</v>
      </c>
    </row>
    <row r="185" spans="1:16" s="325" customFormat="1" ht="2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3128.13</v>
      </c>
      <c r="G185" s="328">
        <v>3077.36</v>
      </c>
      <c r="I185" s="669">
        <v>13175.0950692964</v>
      </c>
      <c r="J185" s="325">
        <f t="shared" si="6"/>
        <v>13175.1</v>
      </c>
      <c r="L185" s="631">
        <v>3077.3626927934001</v>
      </c>
      <c r="M185" s="325">
        <f t="shared" si="7"/>
        <v>3077.36</v>
      </c>
      <c r="O185" s="325">
        <v>9256.7131497802002</v>
      </c>
      <c r="P185" s="325">
        <f t="shared" si="8"/>
        <v>9256.7099999999991</v>
      </c>
    </row>
    <row r="186" spans="1:16" s="325" customFormat="1" ht="2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1798.2</v>
      </c>
      <c r="G186" s="330">
        <v>1860.92</v>
      </c>
      <c r="I186" s="669">
        <v>7351.252497285901</v>
      </c>
      <c r="J186" s="325">
        <f t="shared" si="6"/>
        <v>7351.25</v>
      </c>
      <c r="L186" s="631">
        <v>1860.9173348014999</v>
      </c>
      <c r="M186" s="325">
        <f t="shared" si="7"/>
        <v>1860.92</v>
      </c>
      <c r="O186" s="325">
        <v>5484.2689726343997</v>
      </c>
      <c r="P186" s="325">
        <f t="shared" si="8"/>
        <v>5484.27</v>
      </c>
    </row>
    <row r="187" spans="1:16" s="325" customFormat="1" ht="2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1098.8900000000001</v>
      </c>
      <c r="G187" s="328">
        <v>1073.8</v>
      </c>
      <c r="I187" s="669">
        <v>4412.524467046399</v>
      </c>
      <c r="J187" s="325">
        <f t="shared" si="6"/>
        <v>4412.5200000000004</v>
      </c>
      <c r="L187" s="631">
        <v>1073.8019495409001</v>
      </c>
      <c r="M187" s="325">
        <f t="shared" si="7"/>
        <v>1073.8</v>
      </c>
      <c r="O187" s="325">
        <v>3606.4268594386003</v>
      </c>
      <c r="P187" s="325">
        <f t="shared" si="8"/>
        <v>3606.43</v>
      </c>
    </row>
    <row r="188" spans="1:16" s="325" customFormat="1" ht="2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157.76</v>
      </c>
      <c r="G188" s="330">
        <v>158.66999999999999</v>
      </c>
      <c r="I188" s="669">
        <v>693.07174590449995</v>
      </c>
      <c r="J188" s="325">
        <f t="shared" si="6"/>
        <v>693.07</v>
      </c>
      <c r="L188" s="631">
        <v>158.67101306660001</v>
      </c>
      <c r="M188" s="325">
        <f t="shared" si="7"/>
        <v>158.66999999999999</v>
      </c>
      <c r="O188" s="325">
        <v>580.3146591057</v>
      </c>
      <c r="P188" s="325">
        <f t="shared" si="8"/>
        <v>580.30999999999995</v>
      </c>
    </row>
    <row r="189" spans="1:16" s="325" customFormat="1" ht="2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541.54999999999995</v>
      </c>
      <c r="G189" s="328">
        <v>628.44000000000005</v>
      </c>
      <c r="I189" s="669">
        <v>2245.6562843349998</v>
      </c>
      <c r="J189" s="325">
        <f t="shared" si="6"/>
        <v>2245.66</v>
      </c>
      <c r="L189" s="631">
        <v>628.44437219400004</v>
      </c>
      <c r="M189" s="325">
        <f t="shared" si="7"/>
        <v>628.44000000000005</v>
      </c>
      <c r="O189" s="325">
        <v>1297.5274540901</v>
      </c>
      <c r="P189" s="325">
        <f t="shared" si="8"/>
        <v>1297.53</v>
      </c>
    </row>
    <row r="190" spans="1:16" s="325" customFormat="1" ht="2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325.02999999999997</v>
      </c>
      <c r="G190" s="330">
        <v>318.26</v>
      </c>
      <c r="I190" s="669">
        <v>1344.0235880323003</v>
      </c>
      <c r="J190" s="325">
        <f t="shared" si="6"/>
        <v>1344.02</v>
      </c>
      <c r="L190" s="631">
        <v>318.263268573</v>
      </c>
      <c r="M190" s="325">
        <f t="shared" si="7"/>
        <v>318.26</v>
      </c>
      <c r="O190" s="325">
        <v>881.84902936699996</v>
      </c>
      <c r="P190" s="325">
        <f t="shared" si="8"/>
        <v>881.85</v>
      </c>
    </row>
    <row r="191" spans="1:16" s="325" customFormat="1" ht="2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227.95</v>
      </c>
      <c r="G191" s="328">
        <v>230.06</v>
      </c>
      <c r="I191" s="669">
        <v>986.43575112359997</v>
      </c>
      <c r="J191" s="325">
        <f t="shared" si="6"/>
        <v>986.44</v>
      </c>
      <c r="L191" s="631">
        <v>230.057996041</v>
      </c>
      <c r="M191" s="325">
        <f t="shared" si="7"/>
        <v>230.06</v>
      </c>
      <c r="O191" s="325">
        <v>632.82686927240002</v>
      </c>
      <c r="P191" s="325">
        <f t="shared" si="8"/>
        <v>632.83000000000004</v>
      </c>
    </row>
    <row r="192" spans="1:16" s="325" customFormat="1" ht="2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81.84</v>
      </c>
      <c r="G192" s="330">
        <v>72.88</v>
      </c>
      <c r="I192" s="669">
        <v>293.47940482029998</v>
      </c>
      <c r="J192" s="325">
        <f t="shared" si="6"/>
        <v>293.48</v>
      </c>
      <c r="L192" s="631">
        <v>72.877745606799991</v>
      </c>
      <c r="M192" s="325">
        <f t="shared" si="7"/>
        <v>72.88</v>
      </c>
      <c r="O192" s="325">
        <v>206.63601882790002</v>
      </c>
      <c r="P192" s="325">
        <f t="shared" si="8"/>
        <v>206.64</v>
      </c>
    </row>
    <row r="193" spans="1:16" s="325" customFormat="1" ht="2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15.24</v>
      </c>
      <c r="G193" s="328">
        <v>15.33</v>
      </c>
      <c r="I193" s="669">
        <v>64.108432088399994</v>
      </c>
      <c r="J193" s="325">
        <f t="shared" si="6"/>
        <v>64.11</v>
      </c>
      <c r="L193" s="631">
        <v>15.327526925200001</v>
      </c>
      <c r="M193" s="325">
        <f t="shared" si="7"/>
        <v>15.33</v>
      </c>
      <c r="O193" s="325">
        <v>42.386141266699994</v>
      </c>
      <c r="P193" s="325">
        <f t="shared" si="8"/>
        <v>42.39</v>
      </c>
    </row>
    <row r="194" spans="1:16" s="325" customFormat="1" ht="2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398.63</v>
      </c>
      <c r="G194" s="330">
        <v>353.36</v>
      </c>
      <c r="I194" s="669">
        <v>1970.1249057812997</v>
      </c>
      <c r="J194" s="325">
        <f t="shared" si="6"/>
        <v>1970.12</v>
      </c>
      <c r="L194" s="631">
        <v>353.36035650400004</v>
      </c>
      <c r="M194" s="325">
        <f t="shared" si="7"/>
        <v>353.36</v>
      </c>
      <c r="O194" s="325">
        <v>1067.9116851301999</v>
      </c>
      <c r="P194" s="325">
        <f t="shared" si="8"/>
        <v>1067.9100000000001</v>
      </c>
    </row>
    <row r="195" spans="1:16" s="325" customFormat="1" ht="2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606.27</v>
      </c>
      <c r="G195" s="328">
        <v>544.82000000000005</v>
      </c>
      <c r="I195" s="669">
        <v>2509.6940781969001</v>
      </c>
      <c r="J195" s="325">
        <f t="shared" si="6"/>
        <v>2509.69</v>
      </c>
      <c r="L195" s="631">
        <v>544.82173291490005</v>
      </c>
      <c r="M195" s="325">
        <f t="shared" si="7"/>
        <v>544.82000000000005</v>
      </c>
      <c r="O195" s="325">
        <v>1822.6834626486</v>
      </c>
      <c r="P195" s="325">
        <f t="shared" si="8"/>
        <v>1822.68</v>
      </c>
    </row>
    <row r="196" spans="1:16" s="325" customFormat="1" ht="2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3451</v>
      </c>
      <c r="G196" s="330">
        <v>4435.58</v>
      </c>
      <c r="I196" s="669">
        <v>14798.860563609998</v>
      </c>
      <c r="J196" s="325">
        <f t="shared" ref="J196:J259" si="9">ROUND(I196,2)</f>
        <v>14798.86</v>
      </c>
      <c r="L196" s="631">
        <v>4435.5817785456002</v>
      </c>
      <c r="M196" s="325">
        <f t="shared" ref="M196:M259" si="10">ROUND(L196,2)</f>
        <v>4435.58</v>
      </c>
      <c r="O196" s="325">
        <v>9645.8673816108021</v>
      </c>
      <c r="P196" s="325">
        <f t="shared" ref="P196:P259" si="11">ROUND(O196,2)</f>
        <v>9645.8700000000008</v>
      </c>
    </row>
    <row r="197" spans="1:16" s="325" customFormat="1" ht="2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1370.87</v>
      </c>
      <c r="G197" s="328">
        <v>1946.12</v>
      </c>
      <c r="I197" s="669">
        <v>6100.9098474019993</v>
      </c>
      <c r="J197" s="325">
        <f t="shared" si="9"/>
        <v>6100.91</v>
      </c>
      <c r="L197" s="631">
        <v>1946.1177879816</v>
      </c>
      <c r="M197" s="325">
        <f t="shared" si="10"/>
        <v>1946.12</v>
      </c>
      <c r="O197" s="325">
        <v>3955.3409664526998</v>
      </c>
      <c r="P197" s="325">
        <f t="shared" si="11"/>
        <v>3955.34</v>
      </c>
    </row>
    <row r="198" spans="1:16" s="325" customFormat="1" ht="2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850.36</v>
      </c>
      <c r="G198" s="330">
        <v>1142.72</v>
      </c>
      <c r="I198" s="669">
        <v>3719.6112676530997</v>
      </c>
      <c r="J198" s="325">
        <f t="shared" si="9"/>
        <v>3719.61</v>
      </c>
      <c r="L198" s="631">
        <v>1142.7158004715</v>
      </c>
      <c r="M198" s="325">
        <f t="shared" si="10"/>
        <v>1142.72</v>
      </c>
      <c r="O198" s="325">
        <v>2599.6588294751</v>
      </c>
      <c r="P198" s="325">
        <f t="shared" si="11"/>
        <v>2599.66</v>
      </c>
    </row>
    <row r="199" spans="1:16" s="325" customFormat="1" ht="2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471.01</v>
      </c>
      <c r="G199" s="328">
        <v>733.86</v>
      </c>
      <c r="I199" s="669">
        <v>2124.6083498875</v>
      </c>
      <c r="J199" s="325">
        <f t="shared" si="9"/>
        <v>2124.61</v>
      </c>
      <c r="L199" s="631">
        <v>733.85825417839987</v>
      </c>
      <c r="M199" s="325">
        <f t="shared" si="10"/>
        <v>733.86</v>
      </c>
      <c r="O199" s="325">
        <v>1232.3939526058998</v>
      </c>
      <c r="P199" s="325">
        <f t="shared" si="11"/>
        <v>1232.3900000000001</v>
      </c>
    </row>
    <row r="200" spans="1:16" s="325" customFormat="1" ht="2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49.49</v>
      </c>
      <c r="G200" s="330">
        <v>69.540000000000006</v>
      </c>
      <c r="I200" s="669">
        <v>256.69022986139998</v>
      </c>
      <c r="J200" s="325">
        <f t="shared" si="9"/>
        <v>256.69</v>
      </c>
      <c r="L200" s="631">
        <v>69.543733331699997</v>
      </c>
      <c r="M200" s="325">
        <f t="shared" si="10"/>
        <v>69.540000000000006</v>
      </c>
      <c r="O200" s="325">
        <v>123.2881843717</v>
      </c>
      <c r="P200" s="325">
        <f t="shared" si="11"/>
        <v>123.29</v>
      </c>
    </row>
    <row r="201" spans="1:16" s="325" customFormat="1" ht="2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1356.57</v>
      </c>
      <c r="G201" s="328">
        <v>1694.22</v>
      </c>
      <c r="I201" s="669">
        <v>5651.6570512596008</v>
      </c>
      <c r="J201" s="325">
        <f t="shared" si="9"/>
        <v>5651.66</v>
      </c>
      <c r="L201" s="631">
        <v>1694.2200532931001</v>
      </c>
      <c r="M201" s="325">
        <f t="shared" si="10"/>
        <v>1694.22</v>
      </c>
      <c r="O201" s="325">
        <v>4043.1754933768002</v>
      </c>
      <c r="P201" s="325">
        <f t="shared" si="11"/>
        <v>4043.18</v>
      </c>
    </row>
    <row r="202" spans="1:16" s="325" customFormat="1" ht="2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364.96</v>
      </c>
      <c r="G202" s="330">
        <v>544.63</v>
      </c>
      <c r="I202" s="669">
        <v>1780.3642701853</v>
      </c>
      <c r="J202" s="325">
        <f t="shared" si="9"/>
        <v>1780.36</v>
      </c>
      <c r="L202" s="631">
        <v>544.6293047373</v>
      </c>
      <c r="M202" s="325">
        <f t="shared" si="10"/>
        <v>544.63</v>
      </c>
      <c r="O202" s="325">
        <v>1229.1571195336001</v>
      </c>
      <c r="P202" s="325">
        <f t="shared" si="11"/>
        <v>1229.1600000000001</v>
      </c>
    </row>
    <row r="203" spans="1:16" s="325" customFormat="1" ht="2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617.22</v>
      </c>
      <c r="G203" s="328">
        <v>730.15</v>
      </c>
      <c r="I203" s="669">
        <v>2609.8665522346005</v>
      </c>
      <c r="J203" s="325">
        <f t="shared" si="9"/>
        <v>2609.87</v>
      </c>
      <c r="L203" s="631">
        <v>730.14649439430002</v>
      </c>
      <c r="M203" s="325">
        <f t="shared" si="10"/>
        <v>730.15</v>
      </c>
      <c r="O203" s="325">
        <v>1873.0031570818001</v>
      </c>
      <c r="P203" s="325">
        <f t="shared" si="11"/>
        <v>1873</v>
      </c>
    </row>
    <row r="204" spans="1:16" s="325" customFormat="1" ht="2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374.39</v>
      </c>
      <c r="G204" s="330">
        <v>419.44</v>
      </c>
      <c r="I204" s="669">
        <v>1261.4262288396999</v>
      </c>
      <c r="J204" s="325">
        <f t="shared" si="9"/>
        <v>1261.43</v>
      </c>
      <c r="L204" s="631">
        <v>419.4442541615</v>
      </c>
      <c r="M204" s="325">
        <f t="shared" si="10"/>
        <v>419.44</v>
      </c>
      <c r="O204" s="325">
        <v>941.01521676139998</v>
      </c>
      <c r="P204" s="325">
        <f t="shared" si="11"/>
        <v>941.02</v>
      </c>
    </row>
    <row r="205" spans="1:16" s="325" customFormat="1" ht="2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723.56</v>
      </c>
      <c r="G205" s="328">
        <v>795.24</v>
      </c>
      <c r="I205" s="669">
        <v>3046.2936649484</v>
      </c>
      <c r="J205" s="325">
        <f t="shared" si="9"/>
        <v>3046.29</v>
      </c>
      <c r="L205" s="631">
        <v>795.24393727090001</v>
      </c>
      <c r="M205" s="325">
        <f t="shared" si="10"/>
        <v>795.24</v>
      </c>
      <c r="O205" s="325">
        <v>1647.3509217813</v>
      </c>
      <c r="P205" s="325">
        <f t="shared" si="11"/>
        <v>1647.35</v>
      </c>
    </row>
    <row r="206" spans="1:16" s="325" customFormat="1" ht="2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84.96</v>
      </c>
      <c r="G206" s="330">
        <v>118.85</v>
      </c>
      <c r="I206" s="669">
        <v>390.36023109009994</v>
      </c>
      <c r="J206" s="325">
        <f t="shared" si="9"/>
        <v>390.36</v>
      </c>
      <c r="L206" s="631">
        <v>118.8486517635</v>
      </c>
      <c r="M206" s="325">
        <f t="shared" si="10"/>
        <v>118.85</v>
      </c>
      <c r="O206" s="325">
        <v>271.77189498910002</v>
      </c>
      <c r="P206" s="325">
        <f t="shared" si="11"/>
        <v>271.77</v>
      </c>
    </row>
    <row r="207" spans="1:16" s="325" customFormat="1" ht="2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149.02000000000001</v>
      </c>
      <c r="G207" s="328">
        <v>142.33000000000001</v>
      </c>
      <c r="I207" s="669">
        <v>569.47691288499993</v>
      </c>
      <c r="J207" s="325">
        <f t="shared" si="9"/>
        <v>569.48</v>
      </c>
      <c r="L207" s="631">
        <v>142.33395283250002</v>
      </c>
      <c r="M207" s="325">
        <f t="shared" si="10"/>
        <v>142.33000000000001</v>
      </c>
      <c r="O207" s="325">
        <v>372.24567582279997</v>
      </c>
      <c r="P207" s="325">
        <f t="shared" si="11"/>
        <v>372.25</v>
      </c>
    </row>
    <row r="208" spans="1:16" s="325" customFormat="1" ht="2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18.89</v>
      </c>
      <c r="G208" s="330">
        <v>37.909999999999997</v>
      </c>
      <c r="I208" s="669">
        <v>99.259625975299983</v>
      </c>
      <c r="J208" s="325">
        <f t="shared" si="9"/>
        <v>99.26</v>
      </c>
      <c r="L208" s="631">
        <v>37.913716718399996</v>
      </c>
      <c r="M208" s="325">
        <f t="shared" si="10"/>
        <v>37.909999999999997</v>
      </c>
      <c r="O208" s="325">
        <v>43.453504292000005</v>
      </c>
      <c r="P208" s="325">
        <f t="shared" si="11"/>
        <v>43.45</v>
      </c>
    </row>
    <row r="209" spans="1:16" s="325" customFormat="1" ht="2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470.69</v>
      </c>
      <c r="G209" s="328">
        <v>496.15</v>
      </c>
      <c r="I209" s="669">
        <v>1987.1968949979998</v>
      </c>
      <c r="J209" s="325">
        <f t="shared" si="9"/>
        <v>1987.2</v>
      </c>
      <c r="L209" s="631">
        <v>496.14761595650003</v>
      </c>
      <c r="M209" s="325">
        <f t="shared" si="10"/>
        <v>496.15</v>
      </c>
      <c r="O209" s="325">
        <v>959.8798466774</v>
      </c>
      <c r="P209" s="325">
        <f t="shared" si="11"/>
        <v>959.88</v>
      </c>
    </row>
    <row r="210" spans="1:16" s="325" customFormat="1" ht="2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2.4700000000000002</v>
      </c>
      <c r="G210" s="330">
        <v>2.7</v>
      </c>
      <c r="I210" s="669">
        <v>11.100900456899998</v>
      </c>
      <c r="J210" s="325">
        <f t="shared" si="9"/>
        <v>11.1</v>
      </c>
      <c r="L210" s="631">
        <v>2.6965449099000001</v>
      </c>
      <c r="M210" s="325">
        <f t="shared" si="10"/>
        <v>2.7</v>
      </c>
      <c r="O210" s="325">
        <v>7.1500789871999997</v>
      </c>
      <c r="P210" s="325">
        <f t="shared" si="11"/>
        <v>7.15</v>
      </c>
    </row>
    <row r="211" spans="1:16" s="325" customFormat="1" ht="2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47.14</v>
      </c>
      <c r="G211" s="328">
        <v>51.87</v>
      </c>
      <c r="I211" s="669">
        <v>197.5187456223</v>
      </c>
      <c r="J211" s="325">
        <f t="shared" si="9"/>
        <v>197.52</v>
      </c>
      <c r="L211" s="631">
        <v>51.870224272100003</v>
      </c>
      <c r="M211" s="325">
        <f t="shared" si="10"/>
        <v>51.87</v>
      </c>
      <c r="O211" s="325">
        <v>127.7086855451</v>
      </c>
      <c r="P211" s="325">
        <f t="shared" si="11"/>
        <v>127.71</v>
      </c>
    </row>
    <row r="212" spans="1:16" s="325" customFormat="1" ht="2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3.98</v>
      </c>
      <c r="G212" s="330">
        <v>5.19</v>
      </c>
      <c r="I212" s="669">
        <v>22.718212487100004</v>
      </c>
      <c r="J212" s="325">
        <f t="shared" si="9"/>
        <v>22.72</v>
      </c>
      <c r="L212" s="631">
        <v>5.1918499649000003</v>
      </c>
      <c r="M212" s="325">
        <f t="shared" si="10"/>
        <v>5.19</v>
      </c>
      <c r="O212" s="325">
        <v>12.207005424200002</v>
      </c>
      <c r="P212" s="325">
        <f t="shared" si="11"/>
        <v>12.21</v>
      </c>
    </row>
    <row r="213" spans="1:16" s="325" customFormat="1" ht="2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43.16</v>
      </c>
      <c r="G213" s="328">
        <v>46.68</v>
      </c>
      <c r="I213" s="669">
        <v>174.80053313519997</v>
      </c>
      <c r="J213" s="325">
        <f t="shared" si="9"/>
        <v>174.8</v>
      </c>
      <c r="L213" s="631">
        <v>46.678374307200002</v>
      </c>
      <c r="M213" s="325">
        <f t="shared" si="10"/>
        <v>46.68</v>
      </c>
      <c r="O213" s="325">
        <v>115.50168012090001</v>
      </c>
      <c r="P213" s="325">
        <f t="shared" si="11"/>
        <v>115.5</v>
      </c>
    </row>
    <row r="214" spans="1:16" s="325" customFormat="1" ht="2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242.35</v>
      </c>
      <c r="G214" s="330">
        <v>291.08999999999997</v>
      </c>
      <c r="I214" s="669">
        <v>1055.6917194212001</v>
      </c>
      <c r="J214" s="325">
        <f t="shared" si="9"/>
        <v>1055.69</v>
      </c>
      <c r="L214" s="631">
        <v>291.08555568869997</v>
      </c>
      <c r="M214" s="325">
        <f t="shared" si="10"/>
        <v>291.08999999999997</v>
      </c>
      <c r="O214" s="325">
        <v>885.4862297116</v>
      </c>
      <c r="P214" s="325">
        <f t="shared" si="11"/>
        <v>885.49</v>
      </c>
    </row>
    <row r="215" spans="1:16" s="325" customFormat="1" ht="2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0.24</v>
      </c>
      <c r="G215" s="328">
        <v>0.36</v>
      </c>
      <c r="I215" s="669">
        <v>1.5010977736000002</v>
      </c>
      <c r="J215" s="325">
        <f t="shared" si="9"/>
        <v>1.5</v>
      </c>
      <c r="L215" s="631">
        <v>0.35819749729999995</v>
      </c>
      <c r="M215" s="325">
        <f t="shared" si="10"/>
        <v>0.36</v>
      </c>
      <c r="O215" s="325">
        <v>1.1285014301999998</v>
      </c>
      <c r="P215" s="325">
        <f t="shared" si="11"/>
        <v>1.1299999999999999</v>
      </c>
    </row>
    <row r="216" spans="1:16" s="325" customFormat="1" ht="2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47.32</v>
      </c>
      <c r="G216" s="330">
        <v>82.01</v>
      </c>
      <c r="I216" s="669">
        <v>257.1764264679</v>
      </c>
      <c r="J216" s="325">
        <f t="shared" si="9"/>
        <v>257.18</v>
      </c>
      <c r="L216" s="631">
        <v>82.006781111099997</v>
      </c>
      <c r="M216" s="325">
        <f t="shared" si="10"/>
        <v>82.01</v>
      </c>
      <c r="O216" s="325">
        <v>133.33939234049998</v>
      </c>
      <c r="P216" s="325">
        <f t="shared" si="11"/>
        <v>133.34</v>
      </c>
    </row>
    <row r="217" spans="1:16" s="325" customFormat="1" ht="2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194.79</v>
      </c>
      <c r="G217" s="328">
        <v>208.72</v>
      </c>
      <c r="I217" s="669">
        <v>797.01419517969975</v>
      </c>
      <c r="J217" s="325">
        <f t="shared" si="9"/>
        <v>797.01</v>
      </c>
      <c r="L217" s="631">
        <v>208.72057708029999</v>
      </c>
      <c r="M217" s="325">
        <f t="shared" si="10"/>
        <v>208.72</v>
      </c>
      <c r="O217" s="325">
        <v>751.01833594089999</v>
      </c>
      <c r="P217" s="325">
        <f t="shared" si="11"/>
        <v>751.02</v>
      </c>
    </row>
    <row r="218" spans="1:16" s="325" customFormat="1" ht="2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774.79</v>
      </c>
      <c r="G218" s="330">
        <v>627.21</v>
      </c>
      <c r="I218" s="669">
        <v>3682.1028896571997</v>
      </c>
      <c r="J218" s="325">
        <f t="shared" si="9"/>
        <v>3682.1</v>
      </c>
      <c r="L218" s="631">
        <v>627.2109686061001</v>
      </c>
      <c r="M218" s="325">
        <f t="shared" si="10"/>
        <v>627.21</v>
      </c>
      <c r="O218" s="325">
        <v>2795.4705701258004</v>
      </c>
      <c r="P218" s="325">
        <f t="shared" si="11"/>
        <v>2795.47</v>
      </c>
    </row>
    <row r="219" spans="1:16" s="325" customFormat="1" ht="2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560.1</v>
      </c>
      <c r="G219" s="328">
        <v>421.81</v>
      </c>
      <c r="I219" s="669">
        <v>2866.6042041098003</v>
      </c>
      <c r="J219" s="325">
        <f t="shared" si="9"/>
        <v>2866.6</v>
      </c>
      <c r="L219" s="631">
        <v>421.80705276639998</v>
      </c>
      <c r="M219" s="325">
        <f t="shared" si="10"/>
        <v>421.81</v>
      </c>
      <c r="O219" s="325">
        <v>2201.2946668778</v>
      </c>
      <c r="P219" s="325">
        <f t="shared" si="11"/>
        <v>2201.29</v>
      </c>
    </row>
    <row r="220" spans="1:16" s="325" customFormat="1" ht="2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214.69</v>
      </c>
      <c r="G220" s="330">
        <v>205.4</v>
      </c>
      <c r="I220" s="669">
        <v>815.49868554739987</v>
      </c>
      <c r="J220" s="325">
        <f t="shared" si="9"/>
        <v>815.5</v>
      </c>
      <c r="L220" s="631">
        <v>205.40391583970001</v>
      </c>
      <c r="M220" s="325">
        <f t="shared" si="10"/>
        <v>205.4</v>
      </c>
      <c r="O220" s="325">
        <v>594.17590324799994</v>
      </c>
      <c r="P220" s="325">
        <f t="shared" si="11"/>
        <v>594.17999999999995</v>
      </c>
    </row>
    <row r="221" spans="1:16" s="325" customFormat="1" ht="2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23.55</v>
      </c>
      <c r="G221" s="328">
        <v>24.83</v>
      </c>
      <c r="I221" s="669">
        <v>98.345554094600004</v>
      </c>
      <c r="J221" s="325">
        <f t="shared" si="9"/>
        <v>98.35</v>
      </c>
      <c r="L221" s="631">
        <v>24.8323495022</v>
      </c>
      <c r="M221" s="325">
        <f t="shared" si="10"/>
        <v>24.83</v>
      </c>
      <c r="O221" s="325">
        <v>80.325193709199993</v>
      </c>
      <c r="P221" s="325">
        <f t="shared" si="11"/>
        <v>80.33</v>
      </c>
    </row>
    <row r="222" spans="1:16" s="325" customFormat="1" ht="2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10.01</v>
      </c>
      <c r="G222" s="330">
        <v>10.08</v>
      </c>
      <c r="I222" s="669">
        <v>41.683809130699998</v>
      </c>
      <c r="J222" s="325">
        <f t="shared" si="9"/>
        <v>41.68</v>
      </c>
      <c r="L222" s="631">
        <v>10.0804321522</v>
      </c>
      <c r="M222" s="325">
        <f t="shared" si="10"/>
        <v>10.08</v>
      </c>
      <c r="O222" s="325">
        <v>36.594059724299996</v>
      </c>
      <c r="P222" s="325">
        <f t="shared" si="11"/>
        <v>36.590000000000003</v>
      </c>
    </row>
    <row r="223" spans="1:16" s="325" customFormat="1" ht="2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13.54</v>
      </c>
      <c r="G223" s="328">
        <v>14.75</v>
      </c>
      <c r="I223" s="669">
        <v>56.661744963899991</v>
      </c>
      <c r="J223" s="325">
        <f t="shared" si="9"/>
        <v>56.66</v>
      </c>
      <c r="L223" s="631">
        <v>14.751917350000001</v>
      </c>
      <c r="M223" s="325">
        <f t="shared" si="10"/>
        <v>14.75</v>
      </c>
      <c r="O223" s="325">
        <v>43.731133984899998</v>
      </c>
      <c r="P223" s="325">
        <f t="shared" si="11"/>
        <v>43.73</v>
      </c>
    </row>
    <row r="224" spans="1:16" s="325" customFormat="1" ht="2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62.33</v>
      </c>
      <c r="G224" s="330">
        <v>71.16</v>
      </c>
      <c r="I224" s="669">
        <v>259.8396259854</v>
      </c>
      <c r="J224" s="325">
        <f t="shared" si="9"/>
        <v>259.83999999999997</v>
      </c>
      <c r="L224" s="631">
        <v>71.159550023199998</v>
      </c>
      <c r="M224" s="325">
        <f t="shared" si="10"/>
        <v>71.16</v>
      </c>
      <c r="O224" s="325">
        <v>179.58588408349999</v>
      </c>
      <c r="P224" s="325">
        <f t="shared" si="11"/>
        <v>179.59</v>
      </c>
    </row>
    <row r="225" spans="1:16" s="325" customFormat="1" ht="2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37.24</v>
      </c>
      <c r="G225" s="328">
        <v>43.77</v>
      </c>
      <c r="I225" s="669">
        <v>169.31001882219999</v>
      </c>
      <c r="J225" s="325">
        <f t="shared" si="9"/>
        <v>169.31</v>
      </c>
      <c r="L225" s="631">
        <v>43.768153473799998</v>
      </c>
      <c r="M225" s="325">
        <f t="shared" si="10"/>
        <v>43.77</v>
      </c>
      <c r="O225" s="325">
        <v>128.46228247100001</v>
      </c>
      <c r="P225" s="325">
        <f t="shared" si="11"/>
        <v>128.46</v>
      </c>
    </row>
    <row r="226" spans="1:16" s="325" customFormat="1" ht="2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65.239999999999995</v>
      </c>
      <c r="G226" s="330">
        <v>71.03</v>
      </c>
      <c r="I226" s="669">
        <v>296.01987348360001</v>
      </c>
      <c r="J226" s="325">
        <f t="shared" si="9"/>
        <v>296.02</v>
      </c>
      <c r="L226" s="631">
        <v>71.028021726100008</v>
      </c>
      <c r="M226" s="325">
        <f t="shared" si="10"/>
        <v>71.03</v>
      </c>
      <c r="O226" s="325">
        <v>248.92832576479998</v>
      </c>
      <c r="P226" s="325">
        <f t="shared" si="11"/>
        <v>248.93</v>
      </c>
    </row>
    <row r="227" spans="1:16" s="325" customFormat="1" ht="2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713.93</v>
      </c>
      <c r="G227" s="328">
        <v>965.57</v>
      </c>
      <c r="I227" s="669">
        <v>3121.9260122569995</v>
      </c>
      <c r="J227" s="325">
        <f t="shared" si="9"/>
        <v>3121.93</v>
      </c>
      <c r="L227" s="631">
        <v>965.57007988090004</v>
      </c>
      <c r="M227" s="325">
        <f t="shared" si="10"/>
        <v>965.57</v>
      </c>
      <c r="O227" s="325">
        <v>1931.7096287559002</v>
      </c>
      <c r="P227" s="325">
        <f t="shared" si="11"/>
        <v>1931.71</v>
      </c>
    </row>
    <row r="228" spans="1:16" s="325" customFormat="1" ht="2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641.39</v>
      </c>
      <c r="G228" s="330">
        <v>886.56</v>
      </c>
      <c r="I228" s="669">
        <v>2841.5915098336</v>
      </c>
      <c r="J228" s="325">
        <f t="shared" si="9"/>
        <v>2841.59</v>
      </c>
      <c r="L228" s="631">
        <v>886.55994237789992</v>
      </c>
      <c r="M228" s="325">
        <f t="shared" si="10"/>
        <v>886.56</v>
      </c>
      <c r="O228" s="325">
        <v>1729.5432311779998</v>
      </c>
      <c r="P228" s="325">
        <f t="shared" si="11"/>
        <v>1729.54</v>
      </c>
    </row>
    <row r="229" spans="1:16" s="325" customFormat="1" ht="2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72.55</v>
      </c>
      <c r="G229" s="328">
        <v>79.010000000000005</v>
      </c>
      <c r="I229" s="669">
        <v>280.33450242339995</v>
      </c>
      <c r="J229" s="325">
        <f t="shared" si="9"/>
        <v>280.33</v>
      </c>
      <c r="L229" s="631">
        <v>79.01013750300001</v>
      </c>
      <c r="M229" s="325">
        <f t="shared" si="10"/>
        <v>79.010000000000005</v>
      </c>
      <c r="O229" s="325">
        <v>202.1663975779</v>
      </c>
      <c r="P229" s="325">
        <f t="shared" si="11"/>
        <v>202.17</v>
      </c>
    </row>
    <row r="230" spans="1:16" s="325" customFormat="1" ht="2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7881.22</v>
      </c>
      <c r="G230" s="330">
        <v>18075.02</v>
      </c>
      <c r="I230" s="669">
        <v>42677.237256037901</v>
      </c>
      <c r="J230" s="325">
        <f t="shared" si="9"/>
        <v>42677.24</v>
      </c>
      <c r="L230" s="631">
        <v>18075.019133116599</v>
      </c>
      <c r="M230" s="325">
        <f t="shared" si="10"/>
        <v>18075.02</v>
      </c>
      <c r="O230" s="325">
        <v>23299.360728381904</v>
      </c>
      <c r="P230" s="325">
        <f t="shared" si="11"/>
        <v>23299.360000000001</v>
      </c>
    </row>
    <row r="231" spans="1:16" s="325" customFormat="1" ht="2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724.19</v>
      </c>
      <c r="G231" s="328">
        <v>1368.01</v>
      </c>
      <c r="I231" s="669">
        <v>3556.4165663013005</v>
      </c>
      <c r="J231" s="325">
        <f t="shared" si="9"/>
        <v>3556.42</v>
      </c>
      <c r="L231" s="631">
        <v>1368.0132975535</v>
      </c>
      <c r="M231" s="325">
        <f t="shared" si="10"/>
        <v>1368.01</v>
      </c>
      <c r="O231" s="325">
        <v>2033.8817312514002</v>
      </c>
      <c r="P231" s="325">
        <f t="shared" si="11"/>
        <v>2033.88</v>
      </c>
    </row>
    <row r="232" spans="1:16" s="325" customFormat="1" ht="2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814.34</v>
      </c>
      <c r="G232" s="330">
        <v>1373.97</v>
      </c>
      <c r="I232" s="669">
        <v>3973.1605575747999</v>
      </c>
      <c r="J232" s="325">
        <f t="shared" si="9"/>
        <v>3973.16</v>
      </c>
      <c r="L232" s="631">
        <v>1373.9748225645999</v>
      </c>
      <c r="M232" s="325">
        <f t="shared" si="10"/>
        <v>1373.97</v>
      </c>
      <c r="O232" s="325">
        <v>2307.4443958848997</v>
      </c>
      <c r="P232" s="325">
        <f t="shared" si="11"/>
        <v>2307.44</v>
      </c>
    </row>
    <row r="233" spans="1:16" s="325" customFormat="1" ht="2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6171.39</v>
      </c>
      <c r="G233" s="328">
        <v>15162.71</v>
      </c>
      <c r="I233" s="669">
        <v>34515.428666439402</v>
      </c>
      <c r="J233" s="325">
        <f t="shared" si="9"/>
        <v>34515.43</v>
      </c>
      <c r="L233" s="631">
        <v>15162.705748083899</v>
      </c>
      <c r="M233" s="325">
        <f t="shared" si="10"/>
        <v>15162.71</v>
      </c>
      <c r="O233" s="325">
        <v>18620.720671381998</v>
      </c>
      <c r="P233" s="325">
        <f t="shared" si="11"/>
        <v>18620.72</v>
      </c>
    </row>
    <row r="234" spans="1:16" s="325" customFormat="1" ht="2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153.38999999999999</v>
      </c>
      <c r="G234" s="330">
        <v>145.83000000000001</v>
      </c>
      <c r="I234" s="669">
        <v>546.84811653780002</v>
      </c>
      <c r="J234" s="325">
        <f t="shared" si="9"/>
        <v>546.85</v>
      </c>
      <c r="L234" s="631">
        <v>145.82809188690001</v>
      </c>
      <c r="M234" s="325">
        <f t="shared" si="10"/>
        <v>145.83000000000001</v>
      </c>
      <c r="O234" s="325">
        <v>289.33396177899999</v>
      </c>
      <c r="P234" s="325">
        <f t="shared" si="11"/>
        <v>289.33</v>
      </c>
    </row>
    <row r="235" spans="1:16" s="325" customFormat="1" ht="2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17.920000000000002</v>
      </c>
      <c r="G235" s="328">
        <v>24.5</v>
      </c>
      <c r="I235" s="669">
        <v>85.383349184600007</v>
      </c>
      <c r="J235" s="325">
        <f t="shared" si="9"/>
        <v>85.38</v>
      </c>
      <c r="L235" s="631">
        <v>24.497173027700001</v>
      </c>
      <c r="M235" s="325">
        <f t="shared" si="10"/>
        <v>24.5</v>
      </c>
      <c r="O235" s="325">
        <v>47.979968084600003</v>
      </c>
      <c r="P235" s="325">
        <f t="shared" si="11"/>
        <v>47.98</v>
      </c>
    </row>
    <row r="236" spans="1:16" s="325" customFormat="1" ht="2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151.72</v>
      </c>
      <c r="G236" s="330">
        <v>190.34</v>
      </c>
      <c r="I236" s="669">
        <v>696.77412419079997</v>
      </c>
      <c r="J236" s="325">
        <f t="shared" si="9"/>
        <v>696.77</v>
      </c>
      <c r="L236" s="631">
        <v>190.34339470020001</v>
      </c>
      <c r="M236" s="325">
        <f t="shared" si="10"/>
        <v>190.34</v>
      </c>
      <c r="O236" s="325">
        <v>463.69419237170007</v>
      </c>
      <c r="P236" s="325">
        <f t="shared" si="11"/>
        <v>463.69</v>
      </c>
    </row>
    <row r="237" spans="1:16" s="325" customFormat="1" ht="2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9885.98</v>
      </c>
      <c r="G237" s="328">
        <v>10735.4</v>
      </c>
      <c r="I237" s="669">
        <v>39551.365537494297</v>
      </c>
      <c r="J237" s="325">
        <f t="shared" si="9"/>
        <v>39551.370000000003</v>
      </c>
      <c r="L237" s="631">
        <v>10735.4019020171</v>
      </c>
      <c r="M237" s="325">
        <f t="shared" si="10"/>
        <v>10735.4</v>
      </c>
      <c r="O237" s="325">
        <v>25797.369928102398</v>
      </c>
      <c r="P237" s="325">
        <f t="shared" si="11"/>
        <v>25797.37</v>
      </c>
    </row>
    <row r="238" spans="1:16" s="325" customFormat="1" ht="2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1.7</v>
      </c>
      <c r="G238" s="330">
        <v>2.59</v>
      </c>
      <c r="I238" s="669">
        <v>8.1818872819999999</v>
      </c>
      <c r="J238" s="325">
        <f t="shared" si="9"/>
        <v>8.18</v>
      </c>
      <c r="L238" s="631">
        <v>2.5925420348000001</v>
      </c>
      <c r="M238" s="325">
        <f t="shared" si="10"/>
        <v>2.59</v>
      </c>
      <c r="O238" s="325">
        <v>4.8522510580999993</v>
      </c>
      <c r="P238" s="325">
        <f t="shared" si="11"/>
        <v>4.8499999999999996</v>
      </c>
    </row>
    <row r="239" spans="1:16" s="325" customFormat="1" ht="2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</v>
      </c>
      <c r="I239" s="669"/>
      <c r="J239" s="325">
        <f t="shared" si="9"/>
        <v>0</v>
      </c>
      <c r="L239" s="631"/>
      <c r="M239" s="325">
        <f t="shared" si="10"/>
        <v>0</v>
      </c>
      <c r="O239" s="325">
        <v>1.3779100000000001E-4</v>
      </c>
      <c r="P239" s="325">
        <f t="shared" si="11"/>
        <v>0</v>
      </c>
    </row>
    <row r="240" spans="1:16" s="325" customFormat="1" ht="2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0.05</v>
      </c>
      <c r="G240" s="330">
        <v>7.0000000000000007E-2</v>
      </c>
      <c r="I240" s="669">
        <v>0.4747896439</v>
      </c>
      <c r="J240" s="325">
        <f t="shared" si="9"/>
        <v>0.47</v>
      </c>
      <c r="L240" s="631">
        <v>6.8483938299999991E-2</v>
      </c>
      <c r="M240" s="325">
        <f t="shared" si="10"/>
        <v>7.0000000000000007E-2</v>
      </c>
      <c r="O240" s="325">
        <v>0.51439220490000004</v>
      </c>
      <c r="P240" s="325">
        <f t="shared" si="11"/>
        <v>0.51</v>
      </c>
    </row>
    <row r="241" spans="1:16" s="325" customFormat="1" ht="2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1.48</v>
      </c>
      <c r="G241" s="328">
        <v>2.35</v>
      </c>
      <c r="I241" s="669">
        <v>6.9140088457000006</v>
      </c>
      <c r="J241" s="325">
        <f t="shared" si="9"/>
        <v>6.91</v>
      </c>
      <c r="L241" s="631">
        <v>2.3523784374000001</v>
      </c>
      <c r="M241" s="325">
        <f t="shared" si="10"/>
        <v>2.35</v>
      </c>
      <c r="O241" s="325">
        <v>3.7508561558000006</v>
      </c>
      <c r="P241" s="325">
        <f t="shared" si="11"/>
        <v>3.75</v>
      </c>
    </row>
    <row r="242" spans="1:16" s="325" customFormat="1" ht="2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0.16</v>
      </c>
      <c r="G242" s="330">
        <v>0.17</v>
      </c>
      <c r="I242" s="669">
        <v>0.79308879239999996</v>
      </c>
      <c r="J242" s="325">
        <f t="shared" si="9"/>
        <v>0.79</v>
      </c>
      <c r="L242" s="631">
        <v>0.17167965909999999</v>
      </c>
      <c r="M242" s="325">
        <f t="shared" si="10"/>
        <v>0.17</v>
      </c>
      <c r="O242" s="325">
        <v>0.5868649064</v>
      </c>
      <c r="P242" s="325">
        <f t="shared" si="11"/>
        <v>0.59</v>
      </c>
    </row>
    <row r="243" spans="1:16" s="325" customFormat="1" ht="2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305.20999999999998</v>
      </c>
      <c r="G243" s="328">
        <v>246.03</v>
      </c>
      <c r="I243" s="669">
        <v>970.27590146409989</v>
      </c>
      <c r="J243" s="325">
        <f t="shared" si="9"/>
        <v>970.28</v>
      </c>
      <c r="L243" s="631">
        <v>246.03382929060001</v>
      </c>
      <c r="M243" s="325">
        <f t="shared" si="10"/>
        <v>246.03</v>
      </c>
      <c r="O243" s="325">
        <v>647.27936649169999</v>
      </c>
      <c r="P243" s="325">
        <f t="shared" si="11"/>
        <v>647.28</v>
      </c>
    </row>
    <row r="244" spans="1:16" s="325" customFormat="1" ht="2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4.88</v>
      </c>
      <c r="G244" s="330">
        <v>5.87</v>
      </c>
      <c r="I244" s="669">
        <v>24.541791175299998</v>
      </c>
      <c r="J244" s="325">
        <f t="shared" si="9"/>
        <v>24.54</v>
      </c>
      <c r="L244" s="631">
        <v>5.8713469028</v>
      </c>
      <c r="M244" s="325">
        <f t="shared" si="10"/>
        <v>5.87</v>
      </c>
      <c r="O244" s="325">
        <v>12.046199729199998</v>
      </c>
      <c r="P244" s="325">
        <f t="shared" si="11"/>
        <v>12.05</v>
      </c>
    </row>
    <row r="245" spans="1:16" s="325" customFormat="1" ht="2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83.86</v>
      </c>
      <c r="G245" s="328">
        <v>34.78</v>
      </c>
      <c r="I245" s="669">
        <v>223.0591468909</v>
      </c>
      <c r="J245" s="325">
        <f t="shared" si="9"/>
        <v>223.06</v>
      </c>
      <c r="L245" s="631">
        <v>34.776647133600001</v>
      </c>
      <c r="M245" s="325">
        <f t="shared" si="10"/>
        <v>34.78</v>
      </c>
      <c r="O245" s="325">
        <v>154.30806132979998</v>
      </c>
      <c r="P245" s="325">
        <f t="shared" si="11"/>
        <v>154.31</v>
      </c>
    </row>
    <row r="246" spans="1:16" s="325" customFormat="1" ht="2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109.13</v>
      </c>
      <c r="G246" s="330">
        <v>89.45</v>
      </c>
      <c r="I246" s="669">
        <v>274.06354683929999</v>
      </c>
      <c r="J246" s="325">
        <f t="shared" si="9"/>
        <v>274.06</v>
      </c>
      <c r="L246" s="631">
        <v>89.453614338500003</v>
      </c>
      <c r="M246" s="325">
        <f t="shared" si="10"/>
        <v>89.45</v>
      </c>
      <c r="O246" s="325">
        <v>182.05759021079999</v>
      </c>
      <c r="P246" s="325">
        <f t="shared" si="11"/>
        <v>182.06</v>
      </c>
    </row>
    <row r="247" spans="1:16" s="325" customFormat="1" ht="2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65.569999999999993</v>
      </c>
      <c r="G247" s="328">
        <v>70.28</v>
      </c>
      <c r="I247" s="669">
        <v>259.30121814300003</v>
      </c>
      <c r="J247" s="325">
        <f t="shared" si="9"/>
        <v>259.3</v>
      </c>
      <c r="L247" s="631">
        <v>70.277681001100007</v>
      </c>
      <c r="M247" s="325">
        <f t="shared" si="10"/>
        <v>70.28</v>
      </c>
      <c r="O247" s="325">
        <v>171.18474851180002</v>
      </c>
      <c r="P247" s="325">
        <f t="shared" si="11"/>
        <v>171.18</v>
      </c>
    </row>
    <row r="248" spans="1:16" s="325" customFormat="1" ht="2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41.77</v>
      </c>
      <c r="G248" s="330">
        <v>45.65</v>
      </c>
      <c r="I248" s="669">
        <v>189.31019841559998</v>
      </c>
      <c r="J248" s="325">
        <f t="shared" si="9"/>
        <v>189.31</v>
      </c>
      <c r="L248" s="631">
        <v>45.654539914599994</v>
      </c>
      <c r="M248" s="325">
        <f t="shared" si="10"/>
        <v>45.65</v>
      </c>
      <c r="O248" s="325">
        <v>127.6827667101</v>
      </c>
      <c r="P248" s="325">
        <f t="shared" si="11"/>
        <v>127.68</v>
      </c>
    </row>
    <row r="249" spans="1:16" s="325" customFormat="1" ht="2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41.31</v>
      </c>
      <c r="G249" s="328">
        <v>62.6</v>
      </c>
      <c r="I249" s="669">
        <v>181.86330994420001</v>
      </c>
      <c r="J249" s="325">
        <f t="shared" si="9"/>
        <v>181.86</v>
      </c>
      <c r="L249" s="631">
        <v>62.600286779299999</v>
      </c>
      <c r="M249" s="325">
        <f t="shared" si="10"/>
        <v>62.6</v>
      </c>
      <c r="O249" s="325">
        <v>175.27269236789999</v>
      </c>
      <c r="P249" s="325">
        <f t="shared" si="11"/>
        <v>175.27</v>
      </c>
    </row>
    <row r="250" spans="1:16" s="325" customFormat="1" ht="2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136.82</v>
      </c>
      <c r="G250" s="330">
        <v>145.53</v>
      </c>
      <c r="I250" s="669">
        <v>559.95295085570012</v>
      </c>
      <c r="J250" s="325">
        <f t="shared" si="9"/>
        <v>559.95000000000005</v>
      </c>
      <c r="L250" s="631">
        <v>145.52831589409999</v>
      </c>
      <c r="M250" s="325">
        <f t="shared" si="10"/>
        <v>145.53</v>
      </c>
      <c r="O250" s="325">
        <v>352.01349013319998</v>
      </c>
      <c r="P250" s="325">
        <f t="shared" si="11"/>
        <v>352.01</v>
      </c>
    </row>
    <row r="251" spans="1:16" s="325" customFormat="1" ht="2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4.91</v>
      </c>
      <c r="G251" s="328">
        <v>6.14</v>
      </c>
      <c r="I251" s="669">
        <v>26.187818287300001</v>
      </c>
      <c r="J251" s="325">
        <f t="shared" si="9"/>
        <v>26.19</v>
      </c>
      <c r="L251" s="631">
        <v>6.1407682500999998</v>
      </c>
      <c r="M251" s="325">
        <f t="shared" si="10"/>
        <v>6.14</v>
      </c>
      <c r="O251" s="325">
        <v>8.5138901400999991</v>
      </c>
      <c r="P251" s="325">
        <f t="shared" si="11"/>
        <v>8.51</v>
      </c>
    </row>
    <row r="252" spans="1:16" s="325" customFormat="1" ht="2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131.91</v>
      </c>
      <c r="G252" s="330">
        <v>139.38999999999999</v>
      </c>
      <c r="I252" s="669">
        <v>533.76513256840008</v>
      </c>
      <c r="J252" s="325">
        <f t="shared" si="9"/>
        <v>533.77</v>
      </c>
      <c r="L252" s="631">
        <v>139.38754764399999</v>
      </c>
      <c r="M252" s="325">
        <f t="shared" si="10"/>
        <v>139.38999999999999</v>
      </c>
      <c r="O252" s="325">
        <v>343.49959999309999</v>
      </c>
      <c r="P252" s="325">
        <f t="shared" si="11"/>
        <v>343.5</v>
      </c>
    </row>
    <row r="253" spans="1:16" s="325" customFormat="1" ht="2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1094.28</v>
      </c>
      <c r="G253" s="328">
        <v>788.44</v>
      </c>
      <c r="I253" s="669">
        <v>3343.8877787495003</v>
      </c>
      <c r="J253" s="325">
        <f t="shared" si="9"/>
        <v>3343.89</v>
      </c>
      <c r="L253" s="631">
        <v>788.44094664559998</v>
      </c>
      <c r="M253" s="325">
        <f t="shared" si="10"/>
        <v>788.44</v>
      </c>
      <c r="O253" s="325">
        <v>2516.0709298942002</v>
      </c>
      <c r="P253" s="325">
        <f t="shared" si="11"/>
        <v>2516.0700000000002</v>
      </c>
    </row>
    <row r="254" spans="1:16" s="325" customFormat="1" ht="2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651.21</v>
      </c>
      <c r="G254" s="330">
        <v>397.93</v>
      </c>
      <c r="I254" s="669">
        <v>1682.3775615034001</v>
      </c>
      <c r="J254" s="325">
        <f t="shared" si="9"/>
        <v>1682.38</v>
      </c>
      <c r="L254" s="631">
        <v>397.92652033569999</v>
      </c>
      <c r="M254" s="325">
        <f t="shared" si="10"/>
        <v>397.93</v>
      </c>
      <c r="O254" s="325">
        <v>1245.0784135238998</v>
      </c>
      <c r="P254" s="325">
        <f t="shared" si="11"/>
        <v>1245.08</v>
      </c>
    </row>
    <row r="255" spans="1:16" s="325" customFormat="1" ht="2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425.65</v>
      </c>
      <c r="G255" s="328">
        <v>375.18</v>
      </c>
      <c r="I255" s="669">
        <v>1590.0965160669998</v>
      </c>
      <c r="J255" s="325">
        <f t="shared" si="9"/>
        <v>1590.1</v>
      </c>
      <c r="L255" s="631">
        <v>375.17565239970003</v>
      </c>
      <c r="M255" s="325">
        <f t="shared" si="10"/>
        <v>375.18</v>
      </c>
      <c r="O255" s="325">
        <v>1216.6847381205</v>
      </c>
      <c r="P255" s="325">
        <f t="shared" si="11"/>
        <v>1216.68</v>
      </c>
    </row>
    <row r="256" spans="1:16" s="325" customFormat="1" ht="2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68.22</v>
      </c>
      <c r="G256" s="330">
        <v>63.8</v>
      </c>
      <c r="I256" s="669">
        <v>249.62556540540001</v>
      </c>
      <c r="J256" s="325">
        <f t="shared" si="9"/>
        <v>249.63</v>
      </c>
      <c r="L256" s="631">
        <v>63.796844632200006</v>
      </c>
      <c r="M256" s="325">
        <f t="shared" si="10"/>
        <v>63.8</v>
      </c>
      <c r="O256" s="325">
        <v>228.48884192469998</v>
      </c>
      <c r="P256" s="325">
        <f t="shared" si="11"/>
        <v>228.49</v>
      </c>
    </row>
    <row r="257" spans="1:16" s="325" customFormat="1" ht="2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46.87</v>
      </c>
      <c r="G257" s="328">
        <v>32.700000000000003</v>
      </c>
      <c r="I257" s="669">
        <v>202.34556766579999</v>
      </c>
      <c r="J257" s="325">
        <f t="shared" si="9"/>
        <v>202.35</v>
      </c>
      <c r="L257" s="631">
        <v>32.7043322229</v>
      </c>
      <c r="M257" s="325">
        <f t="shared" si="10"/>
        <v>32.700000000000003</v>
      </c>
      <c r="O257" s="325">
        <v>179.86479220890001</v>
      </c>
      <c r="P257" s="325">
        <f t="shared" si="11"/>
        <v>179.86</v>
      </c>
    </row>
    <row r="258" spans="1:16" s="325" customFormat="1" ht="2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39.65</v>
      </c>
      <c r="G258" s="330">
        <v>35.450000000000003</v>
      </c>
      <c r="I258" s="669">
        <v>124.1244318092</v>
      </c>
      <c r="J258" s="325">
        <f t="shared" si="9"/>
        <v>124.12</v>
      </c>
      <c r="L258" s="631">
        <v>35.445773565099998</v>
      </c>
      <c r="M258" s="325">
        <f t="shared" si="10"/>
        <v>35.450000000000003</v>
      </c>
      <c r="O258" s="325">
        <v>92.0921469476</v>
      </c>
      <c r="P258" s="325">
        <f t="shared" si="11"/>
        <v>92.09</v>
      </c>
    </row>
    <row r="259" spans="1:16" s="325" customFormat="1" ht="2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270.91000000000003</v>
      </c>
      <c r="G259" s="328">
        <v>243.23</v>
      </c>
      <c r="I259" s="669">
        <v>1014.0009511866</v>
      </c>
      <c r="J259" s="325">
        <f t="shared" si="9"/>
        <v>1014</v>
      </c>
      <c r="L259" s="631">
        <v>243.22870197950002</v>
      </c>
      <c r="M259" s="325">
        <f t="shared" si="10"/>
        <v>243.23</v>
      </c>
      <c r="O259" s="325">
        <v>716.23895703930009</v>
      </c>
      <c r="P259" s="325">
        <f t="shared" si="11"/>
        <v>716.24</v>
      </c>
    </row>
    <row r="260" spans="1:16" s="325" customFormat="1" ht="2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17.420000000000002</v>
      </c>
      <c r="G260" s="330">
        <v>15.34</v>
      </c>
      <c r="I260" s="669">
        <v>71.413701179100002</v>
      </c>
      <c r="J260" s="325">
        <f t="shared" ref="J260:J323" si="12">ROUND(I260,2)</f>
        <v>71.41</v>
      </c>
      <c r="L260" s="631">
        <v>15.3387739102</v>
      </c>
      <c r="M260" s="325">
        <f t="shared" ref="M260:M323" si="13">ROUND(L260,2)</f>
        <v>15.34</v>
      </c>
      <c r="O260" s="325">
        <v>54.307778249799995</v>
      </c>
      <c r="P260" s="325">
        <f t="shared" ref="P260:P323" si="14">ROUND(O260,2)</f>
        <v>54.31</v>
      </c>
    </row>
    <row r="261" spans="1:16" s="325" customFormat="1" ht="2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341.7</v>
      </c>
      <c r="G261" s="328">
        <v>394.35</v>
      </c>
      <c r="I261" s="669">
        <v>1455.4772581766999</v>
      </c>
      <c r="J261" s="325">
        <f t="shared" si="12"/>
        <v>1455.48</v>
      </c>
      <c r="L261" s="631">
        <v>394.35003184959999</v>
      </c>
      <c r="M261" s="325">
        <f t="shared" si="13"/>
        <v>394.35</v>
      </c>
      <c r="O261" s="325">
        <v>986.54233581740004</v>
      </c>
      <c r="P261" s="325">
        <f t="shared" si="14"/>
        <v>986.54</v>
      </c>
    </row>
    <row r="262" spans="1:16" s="325" customFormat="1" ht="2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259.45999999999998</v>
      </c>
      <c r="G262" s="330">
        <v>282.72000000000003</v>
      </c>
      <c r="I262" s="669">
        <v>1089.1316485117</v>
      </c>
      <c r="J262" s="325">
        <f t="shared" si="12"/>
        <v>1089.1300000000001</v>
      </c>
      <c r="L262" s="631">
        <v>282.72403449069998</v>
      </c>
      <c r="M262" s="325">
        <f t="shared" si="13"/>
        <v>282.72000000000003</v>
      </c>
      <c r="O262" s="325">
        <v>753.1389862681001</v>
      </c>
      <c r="P262" s="325">
        <f t="shared" si="14"/>
        <v>753.14</v>
      </c>
    </row>
    <row r="263" spans="1:16" s="325" customFormat="1" ht="2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82.24</v>
      </c>
      <c r="G263" s="328">
        <v>111.63</v>
      </c>
      <c r="I263" s="669">
        <v>366.34560966499998</v>
      </c>
      <c r="J263" s="325">
        <f t="shared" si="12"/>
        <v>366.35</v>
      </c>
      <c r="L263" s="631">
        <v>111.62599735889999</v>
      </c>
      <c r="M263" s="325">
        <f t="shared" si="13"/>
        <v>111.63</v>
      </c>
      <c r="O263" s="325">
        <v>233.4033495493</v>
      </c>
      <c r="P263" s="325">
        <f t="shared" si="14"/>
        <v>233.4</v>
      </c>
    </row>
    <row r="264" spans="1:16" s="325" customFormat="1" ht="2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233.1</v>
      </c>
      <c r="G264" s="330">
        <v>271.08</v>
      </c>
      <c r="I264" s="669">
        <v>1060.5295888594001</v>
      </c>
      <c r="J264" s="325">
        <f t="shared" si="12"/>
        <v>1060.53</v>
      </c>
      <c r="L264" s="631">
        <v>271.0771063766</v>
      </c>
      <c r="M264" s="325">
        <f t="shared" si="13"/>
        <v>271.08</v>
      </c>
      <c r="O264" s="325">
        <v>583.04019415590005</v>
      </c>
      <c r="P264" s="325">
        <f t="shared" si="14"/>
        <v>583.04</v>
      </c>
    </row>
    <row r="265" spans="1:16" s="325" customFormat="1" ht="2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124.26</v>
      </c>
      <c r="G265" s="328">
        <v>125.69</v>
      </c>
      <c r="I265" s="669">
        <v>503.00647827559993</v>
      </c>
      <c r="J265" s="325">
        <f t="shared" si="12"/>
        <v>503.01</v>
      </c>
      <c r="L265" s="631">
        <v>125.6932517221</v>
      </c>
      <c r="M265" s="325">
        <f t="shared" si="13"/>
        <v>125.69</v>
      </c>
      <c r="O265" s="325">
        <v>343.68064936420001</v>
      </c>
      <c r="P265" s="325">
        <f t="shared" si="14"/>
        <v>343.68</v>
      </c>
    </row>
    <row r="266" spans="1:16" s="325" customFormat="1" ht="2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96.53</v>
      </c>
      <c r="G266" s="330">
        <v>106.09</v>
      </c>
      <c r="I266" s="669">
        <v>396.71690834000003</v>
      </c>
      <c r="J266" s="325">
        <f t="shared" si="12"/>
        <v>396.72</v>
      </c>
      <c r="L266" s="631">
        <v>106.09438237249999</v>
      </c>
      <c r="M266" s="325">
        <f t="shared" si="13"/>
        <v>106.09</v>
      </c>
      <c r="O266" s="325">
        <v>301.85842680759998</v>
      </c>
      <c r="P266" s="325">
        <f t="shared" si="14"/>
        <v>301.86</v>
      </c>
    </row>
    <row r="267" spans="1:16" s="325" customFormat="1" ht="2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27.73</v>
      </c>
      <c r="G267" s="328">
        <v>19.600000000000001</v>
      </c>
      <c r="I267" s="669">
        <v>106.2895699356</v>
      </c>
      <c r="J267" s="325">
        <f t="shared" si="12"/>
        <v>106.29</v>
      </c>
      <c r="L267" s="631">
        <v>19.598869349599997</v>
      </c>
      <c r="M267" s="325">
        <f t="shared" si="13"/>
        <v>19.600000000000001</v>
      </c>
      <c r="O267" s="325">
        <v>41.822222556599996</v>
      </c>
      <c r="P267" s="325">
        <f t="shared" si="14"/>
        <v>41.82</v>
      </c>
    </row>
    <row r="268" spans="1:16" s="325" customFormat="1" ht="2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89.83</v>
      </c>
      <c r="G268" s="330">
        <v>97.86</v>
      </c>
      <c r="I268" s="669">
        <v>401.25653917569997</v>
      </c>
      <c r="J268" s="325">
        <f t="shared" si="12"/>
        <v>401.26</v>
      </c>
      <c r="L268" s="631">
        <v>97.860677000999999</v>
      </c>
      <c r="M268" s="325">
        <f t="shared" si="13"/>
        <v>97.86</v>
      </c>
      <c r="O268" s="325">
        <v>250.85519454490003</v>
      </c>
      <c r="P268" s="325">
        <f t="shared" si="14"/>
        <v>250.86</v>
      </c>
    </row>
    <row r="269" spans="1:16" s="325" customFormat="1" ht="2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301.76</v>
      </c>
      <c r="G269" s="328">
        <v>324.51</v>
      </c>
      <c r="I269" s="669">
        <v>1248.9082852919</v>
      </c>
      <c r="J269" s="325">
        <f t="shared" si="12"/>
        <v>1248.9100000000001</v>
      </c>
      <c r="L269" s="631">
        <v>324.50582097619997</v>
      </c>
      <c r="M269" s="325">
        <f t="shared" si="13"/>
        <v>324.51</v>
      </c>
      <c r="O269" s="325">
        <v>880.03059720499994</v>
      </c>
      <c r="P269" s="325">
        <f t="shared" si="14"/>
        <v>880.03</v>
      </c>
    </row>
    <row r="270" spans="1:16" s="325" customFormat="1" ht="2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54.03</v>
      </c>
      <c r="G270" s="330">
        <v>124.78</v>
      </c>
      <c r="I270" s="669">
        <v>268.56479514850002</v>
      </c>
      <c r="J270" s="325">
        <f t="shared" si="12"/>
        <v>268.56</v>
      </c>
      <c r="L270" s="631">
        <v>124.7754221328</v>
      </c>
      <c r="M270" s="325">
        <f t="shared" si="13"/>
        <v>124.78</v>
      </c>
      <c r="O270" s="325">
        <v>124.8901367923</v>
      </c>
      <c r="P270" s="325">
        <f t="shared" si="14"/>
        <v>124.89</v>
      </c>
    </row>
    <row r="271" spans="1:16" s="325" customFormat="1" ht="2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368.75</v>
      </c>
      <c r="G271" s="328">
        <v>451.99</v>
      </c>
      <c r="I271" s="669">
        <v>1507.8126139818999</v>
      </c>
      <c r="J271" s="325">
        <f t="shared" si="12"/>
        <v>1507.81</v>
      </c>
      <c r="L271" s="631">
        <v>451.99045064730001</v>
      </c>
      <c r="M271" s="325">
        <f t="shared" si="13"/>
        <v>451.99</v>
      </c>
      <c r="O271" s="325">
        <v>1084.3358928129001</v>
      </c>
      <c r="P271" s="325">
        <f t="shared" si="14"/>
        <v>1084.3399999999999</v>
      </c>
    </row>
    <row r="272" spans="1:16" s="325" customFormat="1" ht="2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54.39</v>
      </c>
      <c r="G272" s="330">
        <v>65.52</v>
      </c>
      <c r="I272" s="669">
        <v>232.74831015189997</v>
      </c>
      <c r="J272" s="325">
        <f t="shared" si="12"/>
        <v>232.75</v>
      </c>
      <c r="L272" s="631">
        <v>65.516005597499998</v>
      </c>
      <c r="M272" s="325">
        <f t="shared" si="13"/>
        <v>65.52</v>
      </c>
      <c r="O272" s="325">
        <v>160.13186554519999</v>
      </c>
      <c r="P272" s="325">
        <f t="shared" si="14"/>
        <v>160.13</v>
      </c>
    </row>
    <row r="273" spans="1:16" s="325" customFormat="1" ht="2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314.37</v>
      </c>
      <c r="G273" s="328">
        <v>386.47</v>
      </c>
      <c r="I273" s="669">
        <v>1275.0643038300002</v>
      </c>
      <c r="J273" s="325">
        <f t="shared" si="12"/>
        <v>1275.06</v>
      </c>
      <c r="L273" s="631">
        <v>386.47444504980001</v>
      </c>
      <c r="M273" s="325">
        <f t="shared" si="13"/>
        <v>386.47</v>
      </c>
      <c r="O273" s="325">
        <v>924.2040272677001</v>
      </c>
      <c r="P273" s="325">
        <f t="shared" si="14"/>
        <v>924.2</v>
      </c>
    </row>
    <row r="274" spans="1:16" s="325" customFormat="1" ht="2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792.74</v>
      </c>
      <c r="G274" s="330">
        <v>902.83</v>
      </c>
      <c r="I274" s="669">
        <v>3169.4041079483004</v>
      </c>
      <c r="J274" s="325">
        <f t="shared" si="12"/>
        <v>3169.4</v>
      </c>
      <c r="L274" s="631">
        <v>902.83447894589995</v>
      </c>
      <c r="M274" s="325">
        <f t="shared" si="13"/>
        <v>902.83</v>
      </c>
      <c r="O274" s="325">
        <v>2051.6079320105</v>
      </c>
      <c r="P274" s="325">
        <f t="shared" si="14"/>
        <v>2051.61</v>
      </c>
    </row>
    <row r="275" spans="1:16" s="325" customFormat="1" ht="2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442.85</v>
      </c>
      <c r="G275" s="328">
        <v>514.38</v>
      </c>
      <c r="I275" s="669">
        <v>1713.1845629892</v>
      </c>
      <c r="J275" s="325">
        <f t="shared" si="12"/>
        <v>1713.18</v>
      </c>
      <c r="L275" s="631">
        <v>514.37922500560001</v>
      </c>
      <c r="M275" s="325">
        <f t="shared" si="13"/>
        <v>514.38</v>
      </c>
      <c r="O275" s="325">
        <v>1088.8197378824</v>
      </c>
      <c r="P275" s="325">
        <f t="shared" si="14"/>
        <v>1088.82</v>
      </c>
    </row>
    <row r="276" spans="1:16" s="325" customFormat="1" ht="2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1.73</v>
      </c>
      <c r="G276" s="330">
        <v>1.56</v>
      </c>
      <c r="I276" s="669">
        <v>7.685488767699999</v>
      </c>
      <c r="J276" s="325">
        <f t="shared" si="12"/>
        <v>7.69</v>
      </c>
      <c r="L276" s="631">
        <v>1.5590011783</v>
      </c>
      <c r="M276" s="325">
        <f t="shared" si="13"/>
        <v>1.56</v>
      </c>
      <c r="O276" s="325">
        <v>4.0968542799999996</v>
      </c>
      <c r="P276" s="325">
        <f t="shared" si="14"/>
        <v>4.0999999999999996</v>
      </c>
    </row>
    <row r="277" spans="1:16" s="325" customFormat="1" ht="2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0.7</v>
      </c>
      <c r="G277" s="328">
        <v>0.65</v>
      </c>
      <c r="I277" s="669">
        <v>3.1030611001000001</v>
      </c>
      <c r="J277" s="325">
        <f t="shared" si="12"/>
        <v>3.1</v>
      </c>
      <c r="L277" s="631">
        <v>0.6474558293999999</v>
      </c>
      <c r="M277" s="325">
        <f t="shared" si="13"/>
        <v>0.65</v>
      </c>
      <c r="O277" s="325">
        <v>2.1786632743999998</v>
      </c>
      <c r="P277" s="325">
        <f t="shared" si="14"/>
        <v>2.1800000000000002</v>
      </c>
    </row>
    <row r="278" spans="1:16" s="325" customFormat="1" ht="2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1.04</v>
      </c>
      <c r="G278" s="330">
        <v>0.91</v>
      </c>
      <c r="I278" s="669">
        <v>4.5824276676000002</v>
      </c>
      <c r="J278" s="325">
        <f t="shared" si="12"/>
        <v>4.58</v>
      </c>
      <c r="L278" s="631">
        <v>0.91154534890000005</v>
      </c>
      <c r="M278" s="325">
        <f t="shared" si="13"/>
        <v>0.91</v>
      </c>
      <c r="O278" s="325">
        <v>1.9181910056</v>
      </c>
      <c r="P278" s="325">
        <f t="shared" si="14"/>
        <v>1.92</v>
      </c>
    </row>
    <row r="279" spans="1:16" s="325" customFormat="1" ht="2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93.1</v>
      </c>
      <c r="G279" s="328">
        <v>79.930000000000007</v>
      </c>
      <c r="I279" s="669">
        <v>331.09216185240001</v>
      </c>
      <c r="J279" s="325">
        <f t="shared" si="12"/>
        <v>331.09</v>
      </c>
      <c r="L279" s="631">
        <v>79.930740239000002</v>
      </c>
      <c r="M279" s="325">
        <f t="shared" si="13"/>
        <v>79.930000000000007</v>
      </c>
      <c r="O279" s="325">
        <v>179.71225784450002</v>
      </c>
      <c r="P279" s="325">
        <f t="shared" si="14"/>
        <v>179.71</v>
      </c>
    </row>
    <row r="280" spans="1:16" s="325" customFormat="1" ht="2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35.96</v>
      </c>
      <c r="G280" s="330">
        <v>34.56</v>
      </c>
      <c r="I280" s="669">
        <v>113.5242109706</v>
      </c>
      <c r="J280" s="325">
        <f t="shared" si="12"/>
        <v>113.52</v>
      </c>
      <c r="L280" s="631">
        <v>34.5570457898</v>
      </c>
      <c r="M280" s="325">
        <f t="shared" si="13"/>
        <v>34.56</v>
      </c>
      <c r="O280" s="325">
        <v>90.190231181799987</v>
      </c>
      <c r="P280" s="325">
        <f t="shared" si="14"/>
        <v>90.19</v>
      </c>
    </row>
    <row r="281" spans="1:16" s="325" customFormat="1" ht="2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57.14</v>
      </c>
      <c r="G281" s="328">
        <v>45.37</v>
      </c>
      <c r="I281" s="669">
        <v>217.56795088180002</v>
      </c>
      <c r="J281" s="325">
        <f t="shared" si="12"/>
        <v>217.57</v>
      </c>
      <c r="L281" s="631">
        <v>45.373694449200002</v>
      </c>
      <c r="M281" s="325">
        <f t="shared" si="13"/>
        <v>45.37</v>
      </c>
      <c r="O281" s="325">
        <v>89.5220266627</v>
      </c>
      <c r="P281" s="325">
        <f t="shared" si="14"/>
        <v>89.52</v>
      </c>
    </row>
    <row r="282" spans="1:16" s="325" customFormat="1" ht="2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18.66</v>
      </c>
      <c r="G282" s="330">
        <v>18.72</v>
      </c>
      <c r="I282" s="669">
        <v>74.328191379700002</v>
      </c>
      <c r="J282" s="325">
        <f t="shared" si="12"/>
        <v>74.33</v>
      </c>
      <c r="L282" s="631">
        <v>18.716056001999998</v>
      </c>
      <c r="M282" s="325">
        <f t="shared" si="13"/>
        <v>18.72</v>
      </c>
      <c r="O282" s="325">
        <v>70.118441161800007</v>
      </c>
      <c r="P282" s="325">
        <f t="shared" si="14"/>
        <v>70.12</v>
      </c>
    </row>
    <row r="283" spans="1:16" s="325" customFormat="1" ht="2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8.91</v>
      </c>
      <c r="G283" s="328">
        <v>9.2200000000000006</v>
      </c>
      <c r="I283" s="669">
        <v>35.965000502200006</v>
      </c>
      <c r="J283" s="325">
        <f t="shared" si="12"/>
        <v>35.97</v>
      </c>
      <c r="L283" s="631">
        <v>9.2194286749000014</v>
      </c>
      <c r="M283" s="325">
        <f t="shared" si="13"/>
        <v>9.2200000000000006</v>
      </c>
      <c r="O283" s="325">
        <v>42.924274838999992</v>
      </c>
      <c r="P283" s="325">
        <f t="shared" si="14"/>
        <v>42.92</v>
      </c>
    </row>
    <row r="284" spans="1:16" s="325" customFormat="1" ht="2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9.75</v>
      </c>
      <c r="G284" s="330">
        <v>9.5</v>
      </c>
      <c r="I284" s="669">
        <v>38.36319087750001</v>
      </c>
      <c r="J284" s="325">
        <f t="shared" si="12"/>
        <v>38.36</v>
      </c>
      <c r="L284" s="631">
        <v>9.4966273271000006</v>
      </c>
      <c r="M284" s="325">
        <f t="shared" si="13"/>
        <v>9.5</v>
      </c>
      <c r="O284" s="325">
        <v>27.194166322799997</v>
      </c>
      <c r="P284" s="325">
        <f t="shared" si="14"/>
        <v>27.19</v>
      </c>
    </row>
    <row r="285" spans="1:16" s="325" customFormat="1" ht="2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138.6</v>
      </c>
      <c r="G285" s="328">
        <v>168.37</v>
      </c>
      <c r="I285" s="669">
        <v>513.40485502369995</v>
      </c>
      <c r="J285" s="325">
        <f t="shared" si="12"/>
        <v>513.4</v>
      </c>
      <c r="L285" s="631">
        <v>168.37393915939998</v>
      </c>
      <c r="M285" s="325">
        <f t="shared" si="13"/>
        <v>168.37</v>
      </c>
      <c r="O285" s="325">
        <v>318.35618520799994</v>
      </c>
      <c r="P285" s="325">
        <f t="shared" si="14"/>
        <v>318.36</v>
      </c>
    </row>
    <row r="286" spans="1:16" s="325" customFormat="1" ht="2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56.14</v>
      </c>
      <c r="G286" s="330">
        <v>72.23</v>
      </c>
      <c r="I286" s="669">
        <v>185.69868275109997</v>
      </c>
      <c r="J286" s="325">
        <f t="shared" si="12"/>
        <v>185.7</v>
      </c>
      <c r="L286" s="631">
        <v>72.231975144100005</v>
      </c>
      <c r="M286" s="325">
        <f t="shared" si="13"/>
        <v>72.23</v>
      </c>
      <c r="O286" s="325">
        <v>112.95391663189999</v>
      </c>
      <c r="P286" s="325">
        <f t="shared" si="14"/>
        <v>112.95</v>
      </c>
    </row>
    <row r="287" spans="1:16" s="325" customFormat="1" ht="2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82.47</v>
      </c>
      <c r="G287" s="328">
        <v>96.14</v>
      </c>
      <c r="I287" s="669">
        <v>327.70617227260004</v>
      </c>
      <c r="J287" s="325">
        <f t="shared" si="12"/>
        <v>327.71</v>
      </c>
      <c r="L287" s="631">
        <v>96.141964015300005</v>
      </c>
      <c r="M287" s="325">
        <f t="shared" si="13"/>
        <v>96.14</v>
      </c>
      <c r="O287" s="325">
        <v>205.4022685761</v>
      </c>
      <c r="P287" s="325">
        <f t="shared" si="14"/>
        <v>205.4</v>
      </c>
    </row>
    <row r="288" spans="1:16" s="325" customFormat="1" ht="2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102.94</v>
      </c>
      <c r="G288" s="330">
        <v>130.69</v>
      </c>
      <c r="I288" s="669">
        <v>412.91065617480001</v>
      </c>
      <c r="J288" s="325">
        <f t="shared" si="12"/>
        <v>412.91</v>
      </c>
      <c r="L288" s="631">
        <v>130.6851718376</v>
      </c>
      <c r="M288" s="325">
        <f t="shared" si="13"/>
        <v>130.69</v>
      </c>
      <c r="O288" s="325">
        <v>284.21255238750001</v>
      </c>
      <c r="P288" s="325">
        <f t="shared" si="14"/>
        <v>284.20999999999998</v>
      </c>
    </row>
    <row r="289" spans="1:16" s="325" customFormat="1" ht="2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48.35</v>
      </c>
      <c r="G289" s="328">
        <v>61.05</v>
      </c>
      <c r="I289" s="669">
        <v>183.7844545012</v>
      </c>
      <c r="J289" s="325">
        <f t="shared" si="12"/>
        <v>183.78</v>
      </c>
      <c r="L289" s="631">
        <v>61.054439374499999</v>
      </c>
      <c r="M289" s="325">
        <f t="shared" si="13"/>
        <v>61.05</v>
      </c>
      <c r="O289" s="325">
        <v>129.21023142759998</v>
      </c>
      <c r="P289" s="325">
        <f t="shared" si="14"/>
        <v>129.21</v>
      </c>
    </row>
    <row r="290" spans="1:16" s="325" customFormat="1" ht="2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54.58</v>
      </c>
      <c r="G290" s="330">
        <v>69.63</v>
      </c>
      <c r="I290" s="669">
        <v>229.12620167359998</v>
      </c>
      <c r="J290" s="325">
        <f t="shared" si="12"/>
        <v>229.13</v>
      </c>
      <c r="L290" s="631">
        <v>69.630732463100003</v>
      </c>
      <c r="M290" s="325">
        <f t="shared" si="13"/>
        <v>69.63</v>
      </c>
      <c r="O290" s="325">
        <v>155.0023209599</v>
      </c>
      <c r="P290" s="325">
        <f t="shared" si="14"/>
        <v>155</v>
      </c>
    </row>
    <row r="291" spans="1:16" s="325" customFormat="1" ht="2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87.82</v>
      </c>
      <c r="G291" s="328">
        <v>115.11</v>
      </c>
      <c r="I291" s="669">
        <v>373.76320979089996</v>
      </c>
      <c r="J291" s="325">
        <f t="shared" si="12"/>
        <v>373.76</v>
      </c>
      <c r="L291" s="631">
        <v>115.11431658929999</v>
      </c>
      <c r="M291" s="325">
        <f t="shared" si="13"/>
        <v>115.11</v>
      </c>
      <c r="O291" s="325">
        <v>232.3234470006</v>
      </c>
      <c r="P291" s="325">
        <f t="shared" si="14"/>
        <v>232.32</v>
      </c>
    </row>
    <row r="292" spans="1:16" s="325" customFormat="1" ht="2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</v>
      </c>
      <c r="G292" s="330">
        <v>0.54</v>
      </c>
      <c r="I292" s="669">
        <v>1.5037618877000001</v>
      </c>
      <c r="J292" s="325">
        <f t="shared" si="12"/>
        <v>1.5</v>
      </c>
      <c r="L292" s="631">
        <v>0.54308017649999996</v>
      </c>
      <c r="M292" s="325">
        <f t="shared" si="13"/>
        <v>0.54</v>
      </c>
      <c r="O292" s="325">
        <v>0.91491831090000009</v>
      </c>
      <c r="P292" s="325">
        <f t="shared" si="14"/>
        <v>0.91</v>
      </c>
    </row>
    <row r="293" spans="1:16" s="325" customFormat="1" ht="2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3.31</v>
      </c>
      <c r="G293" s="328">
        <v>6.43</v>
      </c>
      <c r="I293" s="669">
        <v>13.9866495802</v>
      </c>
      <c r="J293" s="325">
        <f t="shared" si="12"/>
        <v>13.99</v>
      </c>
      <c r="L293" s="631">
        <v>6.4288237754999997</v>
      </c>
      <c r="M293" s="325">
        <f t="shared" si="13"/>
        <v>6.43</v>
      </c>
      <c r="O293" s="325">
        <v>9.7048049664999994</v>
      </c>
      <c r="P293" s="325">
        <f t="shared" si="14"/>
        <v>9.6999999999999993</v>
      </c>
    </row>
    <row r="294" spans="1:16" s="325" customFormat="1" ht="2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84.2</v>
      </c>
      <c r="G294" s="330">
        <v>108.14</v>
      </c>
      <c r="I294" s="669">
        <v>358.27279832300007</v>
      </c>
      <c r="J294" s="325">
        <f t="shared" si="12"/>
        <v>358.27</v>
      </c>
      <c r="L294" s="631">
        <v>108.1424126373</v>
      </c>
      <c r="M294" s="325">
        <f t="shared" si="13"/>
        <v>108.14</v>
      </c>
      <c r="O294" s="325">
        <v>221.70372372320003</v>
      </c>
      <c r="P294" s="325">
        <f t="shared" si="14"/>
        <v>221.7</v>
      </c>
    </row>
    <row r="295" spans="1:16" s="325" customFormat="1" ht="2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225.58</v>
      </c>
      <c r="G295" s="328">
        <v>236.33</v>
      </c>
      <c r="I295" s="669">
        <v>889.89026087270008</v>
      </c>
      <c r="J295" s="325">
        <f t="shared" si="12"/>
        <v>889.89</v>
      </c>
      <c r="L295" s="631">
        <v>236.33427141089999</v>
      </c>
      <c r="M295" s="325">
        <f t="shared" si="13"/>
        <v>236.33</v>
      </c>
      <c r="O295" s="325">
        <v>586.41355889570002</v>
      </c>
      <c r="P295" s="325">
        <f t="shared" si="14"/>
        <v>586.41</v>
      </c>
    </row>
    <row r="296" spans="1:16" s="325" customFormat="1" ht="2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46.61</v>
      </c>
      <c r="G296" s="330">
        <v>56.59</v>
      </c>
      <c r="I296" s="669">
        <v>214.8506874242</v>
      </c>
      <c r="J296" s="325">
        <f t="shared" si="12"/>
        <v>214.85</v>
      </c>
      <c r="L296" s="631">
        <v>56.585257852600002</v>
      </c>
      <c r="M296" s="325">
        <f t="shared" si="13"/>
        <v>56.59</v>
      </c>
      <c r="O296" s="325">
        <v>144.76027644660002</v>
      </c>
      <c r="P296" s="325">
        <f t="shared" si="14"/>
        <v>144.76</v>
      </c>
    </row>
    <row r="297" spans="1:16" s="325" customFormat="1" ht="2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39.29</v>
      </c>
      <c r="G297" s="328">
        <v>36.44</v>
      </c>
      <c r="I297" s="669">
        <v>146.2169068277</v>
      </c>
      <c r="J297" s="325">
        <f t="shared" si="12"/>
        <v>146.22</v>
      </c>
      <c r="L297" s="631">
        <v>36.442782294899999</v>
      </c>
      <c r="M297" s="325">
        <f t="shared" si="13"/>
        <v>36.44</v>
      </c>
      <c r="O297" s="325">
        <v>103.0414155655</v>
      </c>
      <c r="P297" s="325">
        <f t="shared" si="14"/>
        <v>103.04</v>
      </c>
    </row>
    <row r="298" spans="1:16" s="325" customFormat="1" ht="2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70.040000000000006</v>
      </c>
      <c r="G298" s="330">
        <v>68.239999999999995</v>
      </c>
      <c r="I298" s="669">
        <v>256.59427909279998</v>
      </c>
      <c r="J298" s="325">
        <f t="shared" si="12"/>
        <v>256.58999999999997</v>
      </c>
      <c r="L298" s="631">
        <v>68.240412216599992</v>
      </c>
      <c r="M298" s="325">
        <f t="shared" si="13"/>
        <v>68.239999999999995</v>
      </c>
      <c r="O298" s="325">
        <v>152.91697811370003</v>
      </c>
      <c r="P298" s="325">
        <f t="shared" si="14"/>
        <v>152.91999999999999</v>
      </c>
    </row>
    <row r="299" spans="1:16" s="325" customFormat="1" ht="2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69.63</v>
      </c>
      <c r="G299" s="328">
        <v>75.069999999999993</v>
      </c>
      <c r="I299" s="669">
        <v>272.22838752800004</v>
      </c>
      <c r="J299" s="325">
        <f t="shared" si="12"/>
        <v>272.23</v>
      </c>
      <c r="L299" s="631">
        <v>75.065819046800002</v>
      </c>
      <c r="M299" s="325">
        <f t="shared" si="13"/>
        <v>75.069999999999993</v>
      </c>
      <c r="O299" s="325">
        <v>185.69488876990002</v>
      </c>
      <c r="P299" s="325">
        <f t="shared" si="14"/>
        <v>185.69</v>
      </c>
    </row>
    <row r="300" spans="1:16" s="325" customFormat="1" ht="2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124.31</v>
      </c>
      <c r="G300" s="330">
        <v>152.12</v>
      </c>
      <c r="I300" s="669">
        <v>566.32928408639998</v>
      </c>
      <c r="J300" s="325">
        <f t="shared" si="12"/>
        <v>566.33000000000004</v>
      </c>
      <c r="L300" s="631">
        <v>152.12098252940001</v>
      </c>
      <c r="M300" s="325">
        <f t="shared" si="13"/>
        <v>152.12</v>
      </c>
      <c r="O300" s="325">
        <v>376.3746352323999</v>
      </c>
      <c r="P300" s="325">
        <f t="shared" si="14"/>
        <v>376.37</v>
      </c>
    </row>
    <row r="301" spans="1:16" s="325" customFormat="1" ht="2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1018.38</v>
      </c>
      <c r="G301" s="328">
        <v>1130.7</v>
      </c>
      <c r="I301" s="669">
        <v>4327.8292365439002</v>
      </c>
      <c r="J301" s="325">
        <f t="shared" si="12"/>
        <v>4327.83</v>
      </c>
      <c r="L301" s="631">
        <v>1130.6977847569001</v>
      </c>
      <c r="M301" s="325">
        <f t="shared" si="13"/>
        <v>1130.7</v>
      </c>
      <c r="O301" s="325">
        <v>2904.3622006882997</v>
      </c>
      <c r="P301" s="325">
        <f t="shared" si="14"/>
        <v>2904.36</v>
      </c>
    </row>
    <row r="302" spans="1:16" s="325" customFormat="1" ht="2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638.01</v>
      </c>
      <c r="G302" s="330">
        <v>712.98</v>
      </c>
      <c r="I302" s="669">
        <v>2720.7836506030003</v>
      </c>
      <c r="J302" s="325">
        <f t="shared" si="12"/>
        <v>2720.78</v>
      </c>
      <c r="L302" s="631">
        <v>712.98398247149998</v>
      </c>
      <c r="M302" s="325">
        <f t="shared" si="13"/>
        <v>712.98</v>
      </c>
      <c r="O302" s="325">
        <v>1844.9667815354001</v>
      </c>
      <c r="P302" s="325">
        <f t="shared" si="14"/>
        <v>1844.97</v>
      </c>
    </row>
    <row r="303" spans="1:16" s="325" customFormat="1" ht="2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36.85</v>
      </c>
      <c r="G303" s="328">
        <v>41.61</v>
      </c>
      <c r="I303" s="669">
        <v>154.0364749149</v>
      </c>
      <c r="J303" s="325">
        <f t="shared" si="12"/>
        <v>154.04</v>
      </c>
      <c r="L303" s="631">
        <v>41.605425825400005</v>
      </c>
      <c r="M303" s="325">
        <f t="shared" si="13"/>
        <v>41.61</v>
      </c>
      <c r="O303" s="325">
        <v>97.718546062900003</v>
      </c>
      <c r="P303" s="325">
        <f t="shared" si="14"/>
        <v>97.72</v>
      </c>
    </row>
    <row r="304" spans="1:16" s="325" customFormat="1" ht="2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14.8</v>
      </c>
      <c r="G304" s="330">
        <v>10.86</v>
      </c>
      <c r="I304" s="669">
        <v>54.382609535099995</v>
      </c>
      <c r="J304" s="325">
        <f t="shared" si="12"/>
        <v>54.38</v>
      </c>
      <c r="L304" s="631">
        <v>10.861413432399999</v>
      </c>
      <c r="M304" s="325">
        <f t="shared" si="13"/>
        <v>10.86</v>
      </c>
      <c r="O304" s="325">
        <v>42.9942080597</v>
      </c>
      <c r="P304" s="325">
        <f t="shared" si="14"/>
        <v>42.99</v>
      </c>
    </row>
    <row r="305" spans="1:16" s="325" customFormat="1" ht="2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328.72</v>
      </c>
      <c r="G305" s="328">
        <v>365.25</v>
      </c>
      <c r="I305" s="669">
        <v>1398.6265014909</v>
      </c>
      <c r="J305" s="325">
        <f t="shared" si="12"/>
        <v>1398.63</v>
      </c>
      <c r="L305" s="631">
        <v>365.24696302759997</v>
      </c>
      <c r="M305" s="325">
        <f t="shared" si="13"/>
        <v>365.25</v>
      </c>
      <c r="O305" s="325">
        <v>918.68266503029997</v>
      </c>
      <c r="P305" s="325">
        <f t="shared" si="14"/>
        <v>918.68</v>
      </c>
    </row>
    <row r="306" spans="1:16" s="325" customFormat="1" ht="2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160.5</v>
      </c>
      <c r="G306" s="330">
        <v>173.42</v>
      </c>
      <c r="I306" s="669">
        <v>670.4583267045</v>
      </c>
      <c r="J306" s="325">
        <f t="shared" si="12"/>
        <v>670.46</v>
      </c>
      <c r="L306" s="631">
        <v>173.4211283889</v>
      </c>
      <c r="M306" s="325">
        <f t="shared" si="13"/>
        <v>173.42</v>
      </c>
      <c r="O306" s="325">
        <v>454.97583129520001</v>
      </c>
      <c r="P306" s="325">
        <f t="shared" si="14"/>
        <v>454.98</v>
      </c>
    </row>
    <row r="307" spans="1:16" s="325" customFormat="1" ht="2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90.06</v>
      </c>
      <c r="G307" s="328">
        <v>99.94</v>
      </c>
      <c r="I307" s="669">
        <v>385.60518448400001</v>
      </c>
      <c r="J307" s="325">
        <f t="shared" si="12"/>
        <v>385.61</v>
      </c>
      <c r="L307" s="631">
        <v>99.936181023199993</v>
      </c>
      <c r="M307" s="325">
        <f t="shared" si="13"/>
        <v>99.94</v>
      </c>
      <c r="O307" s="325">
        <v>269.37652888939999</v>
      </c>
      <c r="P307" s="325">
        <f t="shared" si="14"/>
        <v>269.38</v>
      </c>
    </row>
    <row r="308" spans="1:16" s="325" customFormat="1" ht="2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28.45</v>
      </c>
      <c r="G308" s="330">
        <v>27.16</v>
      </c>
      <c r="I308" s="669">
        <v>103.39204895759998</v>
      </c>
      <c r="J308" s="325">
        <f t="shared" si="12"/>
        <v>103.39</v>
      </c>
      <c r="L308" s="631">
        <v>27.159679359400002</v>
      </c>
      <c r="M308" s="325">
        <f t="shared" si="13"/>
        <v>27.16</v>
      </c>
      <c r="O308" s="325">
        <v>79.386385834399988</v>
      </c>
      <c r="P308" s="325">
        <f t="shared" si="14"/>
        <v>79.39</v>
      </c>
    </row>
    <row r="309" spans="1:16" s="325" customFormat="1" ht="2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42</v>
      </c>
      <c r="G309" s="328">
        <v>46.33</v>
      </c>
      <c r="I309" s="669">
        <v>181.46109326290002</v>
      </c>
      <c r="J309" s="325">
        <f t="shared" si="12"/>
        <v>181.46</v>
      </c>
      <c r="L309" s="631">
        <v>46.325268006300007</v>
      </c>
      <c r="M309" s="325">
        <f t="shared" si="13"/>
        <v>46.33</v>
      </c>
      <c r="O309" s="325">
        <v>106.2129165714</v>
      </c>
      <c r="P309" s="325">
        <f t="shared" si="14"/>
        <v>106.21</v>
      </c>
    </row>
    <row r="310" spans="1:16" s="325" customFormat="1" ht="2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660.16</v>
      </c>
      <c r="G310" s="330">
        <v>779.81</v>
      </c>
      <c r="I310" s="669">
        <v>2889.4239044303004</v>
      </c>
      <c r="J310" s="325">
        <f t="shared" si="12"/>
        <v>2889.42</v>
      </c>
      <c r="L310" s="631">
        <v>779.81190944240007</v>
      </c>
      <c r="M310" s="325">
        <f t="shared" si="13"/>
        <v>779.81</v>
      </c>
      <c r="O310" s="325">
        <v>1888.6972110387001</v>
      </c>
      <c r="P310" s="325">
        <f t="shared" si="14"/>
        <v>1888.7</v>
      </c>
    </row>
    <row r="311" spans="1:16" s="325" customFormat="1" ht="2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21.3</v>
      </c>
      <c r="G311" s="328">
        <v>16.38</v>
      </c>
      <c r="I311" s="669">
        <v>74.556717074100007</v>
      </c>
      <c r="J311" s="325">
        <f t="shared" si="12"/>
        <v>74.56</v>
      </c>
      <c r="L311" s="631">
        <v>16.3769152062</v>
      </c>
      <c r="M311" s="325">
        <f t="shared" si="13"/>
        <v>16.38</v>
      </c>
      <c r="O311" s="325">
        <v>53.085616048800006</v>
      </c>
      <c r="P311" s="325">
        <f t="shared" si="14"/>
        <v>53.09</v>
      </c>
    </row>
    <row r="312" spans="1:16" s="325" customFormat="1" ht="2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154.25</v>
      </c>
      <c r="G312" s="330">
        <v>240.65</v>
      </c>
      <c r="I312" s="669">
        <v>842.33122185590003</v>
      </c>
      <c r="J312" s="325">
        <f t="shared" si="12"/>
        <v>842.33</v>
      </c>
      <c r="L312" s="631">
        <v>240.6469442385</v>
      </c>
      <c r="M312" s="325">
        <f t="shared" si="13"/>
        <v>240.65</v>
      </c>
      <c r="O312" s="325">
        <v>406.98321290580003</v>
      </c>
      <c r="P312" s="325">
        <f t="shared" si="14"/>
        <v>406.98</v>
      </c>
    </row>
    <row r="313" spans="1:16" s="325" customFormat="1" ht="2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204.22</v>
      </c>
      <c r="G313" s="328">
        <v>207.88</v>
      </c>
      <c r="I313" s="669">
        <v>761.15718589569997</v>
      </c>
      <c r="J313" s="325">
        <f t="shared" si="12"/>
        <v>761.16</v>
      </c>
      <c r="L313" s="631">
        <v>207.87821554290002</v>
      </c>
      <c r="M313" s="325">
        <f t="shared" si="13"/>
        <v>207.88</v>
      </c>
      <c r="O313" s="325">
        <v>647.58302027249999</v>
      </c>
      <c r="P313" s="325">
        <f t="shared" si="14"/>
        <v>647.58000000000004</v>
      </c>
    </row>
    <row r="314" spans="1:16" s="325" customFormat="1" ht="2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38.81</v>
      </c>
      <c r="G314" s="330">
        <v>45.03</v>
      </c>
      <c r="I314" s="669">
        <v>158.888871819</v>
      </c>
      <c r="J314" s="325">
        <f t="shared" si="12"/>
        <v>158.88999999999999</v>
      </c>
      <c r="L314" s="631">
        <v>45.031255661700001</v>
      </c>
      <c r="M314" s="325">
        <f t="shared" si="13"/>
        <v>45.03</v>
      </c>
      <c r="O314" s="325">
        <v>123.91809751269997</v>
      </c>
      <c r="P314" s="325">
        <f t="shared" si="14"/>
        <v>123.92</v>
      </c>
    </row>
    <row r="315" spans="1:16" s="325" customFormat="1" ht="2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165.41</v>
      </c>
      <c r="G315" s="328">
        <v>162.85</v>
      </c>
      <c r="I315" s="669">
        <v>602.26831407669999</v>
      </c>
      <c r="J315" s="325">
        <f t="shared" si="12"/>
        <v>602.27</v>
      </c>
      <c r="L315" s="631">
        <v>162.84695988120001</v>
      </c>
      <c r="M315" s="325">
        <f t="shared" si="13"/>
        <v>162.85</v>
      </c>
      <c r="O315" s="325">
        <v>523.66492275979988</v>
      </c>
      <c r="P315" s="325">
        <f t="shared" si="14"/>
        <v>523.66</v>
      </c>
    </row>
    <row r="316" spans="1:16" s="325" customFormat="1" ht="2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280.39</v>
      </c>
      <c r="G316" s="330">
        <v>314.91000000000003</v>
      </c>
      <c r="I316" s="669">
        <v>1211.3787796045999</v>
      </c>
      <c r="J316" s="325">
        <f t="shared" si="12"/>
        <v>1211.3800000000001</v>
      </c>
      <c r="L316" s="631">
        <v>314.90983445480003</v>
      </c>
      <c r="M316" s="325">
        <f t="shared" si="13"/>
        <v>314.91000000000003</v>
      </c>
      <c r="O316" s="325">
        <v>781.04536181160017</v>
      </c>
      <c r="P316" s="325">
        <f t="shared" si="14"/>
        <v>781.05</v>
      </c>
    </row>
    <row r="317" spans="1:16" s="325" customFormat="1" ht="2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13.99</v>
      </c>
      <c r="G317" s="328">
        <v>12.45</v>
      </c>
      <c r="I317" s="669">
        <v>54.315478004899994</v>
      </c>
      <c r="J317" s="325">
        <f t="shared" si="12"/>
        <v>54.32</v>
      </c>
      <c r="L317" s="631">
        <v>12.453297190400001</v>
      </c>
      <c r="M317" s="325">
        <f t="shared" si="13"/>
        <v>12.45</v>
      </c>
      <c r="O317" s="325">
        <v>34.247464440000002</v>
      </c>
      <c r="P317" s="325">
        <f t="shared" si="14"/>
        <v>34.25</v>
      </c>
    </row>
    <row r="318" spans="1:16" s="325" customFormat="1" ht="2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42.79</v>
      </c>
      <c r="G318" s="330">
        <v>51.41</v>
      </c>
      <c r="I318" s="669">
        <v>186.5661038922</v>
      </c>
      <c r="J318" s="325">
        <f t="shared" si="12"/>
        <v>186.57</v>
      </c>
      <c r="L318" s="631">
        <v>51.410453568100003</v>
      </c>
      <c r="M318" s="325">
        <f t="shared" si="13"/>
        <v>51.41</v>
      </c>
      <c r="O318" s="325">
        <v>134.22888745930001</v>
      </c>
      <c r="P318" s="325">
        <f t="shared" si="14"/>
        <v>134.22999999999999</v>
      </c>
    </row>
    <row r="319" spans="1:16" s="325" customFormat="1" ht="2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70.209999999999994</v>
      </c>
      <c r="G319" s="328">
        <v>79.510000000000005</v>
      </c>
      <c r="I319" s="669">
        <v>314.52839210409996</v>
      </c>
      <c r="J319" s="325">
        <f t="shared" si="12"/>
        <v>314.52999999999997</v>
      </c>
      <c r="L319" s="631">
        <v>79.508911550600004</v>
      </c>
      <c r="M319" s="325">
        <f t="shared" si="13"/>
        <v>79.510000000000005</v>
      </c>
      <c r="O319" s="325">
        <v>204.43420782769999</v>
      </c>
      <c r="P319" s="325">
        <f t="shared" si="14"/>
        <v>204.43</v>
      </c>
    </row>
    <row r="320" spans="1:16" s="325" customFormat="1" ht="2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153.4</v>
      </c>
      <c r="G320" s="330">
        <v>171.54</v>
      </c>
      <c r="I320" s="669">
        <v>655.96880560340003</v>
      </c>
      <c r="J320" s="325">
        <f t="shared" si="12"/>
        <v>655.97</v>
      </c>
      <c r="L320" s="631">
        <v>171.5371721457</v>
      </c>
      <c r="M320" s="325">
        <f t="shared" si="13"/>
        <v>171.54</v>
      </c>
      <c r="O320" s="325">
        <v>408.13480208459998</v>
      </c>
      <c r="P320" s="325">
        <f t="shared" si="14"/>
        <v>408.13</v>
      </c>
    </row>
    <row r="321" spans="1:16" s="325" customFormat="1" ht="2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10.38</v>
      </c>
      <c r="G321" s="328">
        <v>15.26</v>
      </c>
      <c r="I321" s="669">
        <v>47.53848654290001</v>
      </c>
      <c r="J321" s="325">
        <f t="shared" si="12"/>
        <v>47.54</v>
      </c>
      <c r="L321" s="631">
        <v>15.260151309499999</v>
      </c>
      <c r="M321" s="325">
        <f t="shared" si="13"/>
        <v>15.26</v>
      </c>
      <c r="O321" s="325">
        <v>30.902980614399997</v>
      </c>
      <c r="P321" s="325">
        <f t="shared" si="14"/>
        <v>30.9</v>
      </c>
    </row>
    <row r="322" spans="1:16" s="325" customFormat="1" ht="2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2.82</v>
      </c>
      <c r="G322" s="330">
        <v>6.9</v>
      </c>
      <c r="I322" s="669">
        <v>15.2874924037</v>
      </c>
      <c r="J322" s="325">
        <f t="shared" si="12"/>
        <v>15.29</v>
      </c>
      <c r="L322" s="631">
        <v>6.9010812607999998</v>
      </c>
      <c r="M322" s="325">
        <f t="shared" si="13"/>
        <v>6.9</v>
      </c>
      <c r="O322" s="325">
        <v>10.4335995894</v>
      </c>
      <c r="P322" s="325">
        <f t="shared" si="14"/>
        <v>10.43</v>
      </c>
    </row>
    <row r="323" spans="1:16" s="325" customFormat="1" ht="2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7.56</v>
      </c>
      <c r="G323" s="328">
        <v>8.36</v>
      </c>
      <c r="I323" s="669">
        <v>32.250994139200003</v>
      </c>
      <c r="J323" s="325">
        <f t="shared" si="12"/>
        <v>32.25</v>
      </c>
      <c r="L323" s="631">
        <v>8.3590700487000014</v>
      </c>
      <c r="M323" s="325">
        <f t="shared" si="13"/>
        <v>8.36</v>
      </c>
      <c r="O323" s="325">
        <v>20.469381025000001</v>
      </c>
      <c r="P323" s="325">
        <f t="shared" si="14"/>
        <v>20.47</v>
      </c>
    </row>
    <row r="324" spans="1:16" s="325" customFormat="1" ht="2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410.59</v>
      </c>
      <c r="G324" s="330">
        <v>502.02</v>
      </c>
      <c r="I324" s="669">
        <v>1905.5883574582999</v>
      </c>
      <c r="J324" s="325">
        <f t="shared" ref="J324:J387" si="15">ROUND(I324,2)</f>
        <v>1905.59</v>
      </c>
      <c r="L324" s="631">
        <v>502.02365810769999</v>
      </c>
      <c r="M324" s="325">
        <f t="shared" ref="M324:M387" si="16">ROUND(L324,2)</f>
        <v>502.02</v>
      </c>
      <c r="O324" s="325">
        <v>1193.0784324252998</v>
      </c>
      <c r="P324" s="325">
        <f t="shared" ref="P324:P387" si="17">ROUND(O324,2)</f>
        <v>1193.08</v>
      </c>
    </row>
    <row r="325" spans="1:16" s="325" customFormat="1" ht="2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43.92</v>
      </c>
      <c r="G325" s="328">
        <v>54.8</v>
      </c>
      <c r="I325" s="669">
        <v>200.38285228049997</v>
      </c>
      <c r="J325" s="325">
        <f t="shared" si="15"/>
        <v>200.38</v>
      </c>
      <c r="L325" s="631">
        <v>54.802661503899998</v>
      </c>
      <c r="M325" s="325">
        <f t="shared" si="16"/>
        <v>54.8</v>
      </c>
      <c r="O325" s="325">
        <v>148.864833361</v>
      </c>
      <c r="P325" s="325">
        <f t="shared" si="17"/>
        <v>148.86000000000001</v>
      </c>
    </row>
    <row r="326" spans="1:16" s="325" customFormat="1" ht="2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366.67</v>
      </c>
      <c r="G326" s="330">
        <v>447.22</v>
      </c>
      <c r="I326" s="669">
        <v>1705.2055051778002</v>
      </c>
      <c r="J326" s="325">
        <f t="shared" si="15"/>
        <v>1705.21</v>
      </c>
      <c r="L326" s="631">
        <v>447.22099660379996</v>
      </c>
      <c r="M326" s="325">
        <f t="shared" si="16"/>
        <v>447.22</v>
      </c>
      <c r="O326" s="325">
        <v>1044.2135990642998</v>
      </c>
      <c r="P326" s="325">
        <f t="shared" si="17"/>
        <v>1044.21</v>
      </c>
    </row>
    <row r="327" spans="1:16" s="325" customFormat="1" ht="2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127.28</v>
      </c>
      <c r="G327" s="328">
        <v>164.36</v>
      </c>
      <c r="I327" s="669">
        <v>638.58803912410008</v>
      </c>
      <c r="J327" s="325">
        <f t="shared" si="15"/>
        <v>638.59</v>
      </c>
      <c r="L327" s="631">
        <v>164.35761456149999</v>
      </c>
      <c r="M327" s="325">
        <f t="shared" si="16"/>
        <v>164.36</v>
      </c>
      <c r="O327" s="325">
        <v>343.41756939919998</v>
      </c>
      <c r="P327" s="325">
        <f t="shared" si="17"/>
        <v>343.42</v>
      </c>
    </row>
    <row r="328" spans="1:16" s="325" customFormat="1" ht="2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76.88</v>
      </c>
      <c r="G328" s="330">
        <v>99.01</v>
      </c>
      <c r="I328" s="669">
        <v>388.93743783879995</v>
      </c>
      <c r="J328" s="325">
        <f t="shared" si="15"/>
        <v>388.94</v>
      </c>
      <c r="L328" s="631">
        <v>99.005354666699986</v>
      </c>
      <c r="M328" s="325">
        <f t="shared" si="16"/>
        <v>99.01</v>
      </c>
      <c r="O328" s="325">
        <v>200.91713826199998</v>
      </c>
      <c r="P328" s="325">
        <f t="shared" si="17"/>
        <v>200.92</v>
      </c>
    </row>
    <row r="329" spans="1:16" s="325" customFormat="1" ht="2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43.24</v>
      </c>
      <c r="G329" s="328">
        <v>53.05</v>
      </c>
      <c r="I329" s="669">
        <v>197.98151282369997</v>
      </c>
      <c r="J329" s="325">
        <f t="shared" si="15"/>
        <v>197.98</v>
      </c>
      <c r="L329" s="631">
        <v>53.047287480599998</v>
      </c>
      <c r="M329" s="325">
        <f t="shared" si="16"/>
        <v>53.05</v>
      </c>
      <c r="O329" s="325">
        <v>114.24376325880002</v>
      </c>
      <c r="P329" s="325">
        <f t="shared" si="17"/>
        <v>114.24</v>
      </c>
    </row>
    <row r="330" spans="1:16" s="325" customFormat="1" ht="2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7.16</v>
      </c>
      <c r="G330" s="330">
        <v>12.3</v>
      </c>
      <c r="I330" s="669">
        <v>51.669088461599998</v>
      </c>
      <c r="J330" s="325">
        <f t="shared" si="15"/>
        <v>51.67</v>
      </c>
      <c r="L330" s="631">
        <v>12.3049724142</v>
      </c>
      <c r="M330" s="325">
        <f t="shared" si="16"/>
        <v>12.3</v>
      </c>
      <c r="O330" s="325">
        <v>28.256667878400002</v>
      </c>
      <c r="P330" s="325">
        <f t="shared" si="17"/>
        <v>28.26</v>
      </c>
    </row>
    <row r="331" spans="1:16" s="325" customFormat="1" ht="2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56.89</v>
      </c>
      <c r="G331" s="328">
        <v>65.42</v>
      </c>
      <c r="I331" s="669">
        <v>226.41772080469997</v>
      </c>
      <c r="J331" s="325">
        <f t="shared" si="15"/>
        <v>226.42</v>
      </c>
      <c r="L331" s="631">
        <v>65.415671914000001</v>
      </c>
      <c r="M331" s="325">
        <f t="shared" si="16"/>
        <v>65.42</v>
      </c>
      <c r="O331" s="325">
        <v>138.50229303909998</v>
      </c>
      <c r="P331" s="325">
        <f t="shared" si="17"/>
        <v>138.5</v>
      </c>
    </row>
    <row r="332" spans="1:16" s="325" customFormat="1" ht="2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114.34</v>
      </c>
      <c r="G332" s="330">
        <v>126.73</v>
      </c>
      <c r="I332" s="669">
        <v>464.00834920579996</v>
      </c>
      <c r="J332" s="325">
        <f t="shared" si="15"/>
        <v>464.01</v>
      </c>
      <c r="L332" s="631">
        <v>126.734436117</v>
      </c>
      <c r="M332" s="325">
        <f t="shared" si="16"/>
        <v>126.73</v>
      </c>
      <c r="O332" s="325">
        <v>313.79146735989997</v>
      </c>
      <c r="P332" s="325">
        <f t="shared" si="17"/>
        <v>313.79000000000002</v>
      </c>
    </row>
    <row r="333" spans="1:16" s="325" customFormat="1" ht="2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16.41</v>
      </c>
      <c r="G333" s="328">
        <v>13.43</v>
      </c>
      <c r="I333" s="669">
        <v>53.104033766100009</v>
      </c>
      <c r="J333" s="325">
        <f t="shared" si="15"/>
        <v>53.1</v>
      </c>
      <c r="L333" s="631">
        <v>13.426756708099999</v>
      </c>
      <c r="M333" s="325">
        <f t="shared" si="16"/>
        <v>13.43</v>
      </c>
      <c r="O333" s="325">
        <v>34.7751599156</v>
      </c>
      <c r="P333" s="325">
        <f t="shared" si="17"/>
        <v>34.78</v>
      </c>
    </row>
    <row r="334" spans="1:16" s="325" customFormat="1" ht="2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97.93</v>
      </c>
      <c r="G334" s="330">
        <v>113.31</v>
      </c>
      <c r="I334" s="669">
        <v>410.90431543969993</v>
      </c>
      <c r="J334" s="325">
        <f t="shared" si="15"/>
        <v>410.9</v>
      </c>
      <c r="L334" s="631">
        <v>113.30767940889999</v>
      </c>
      <c r="M334" s="325">
        <f t="shared" si="16"/>
        <v>113.31</v>
      </c>
      <c r="O334" s="325">
        <v>279.01630744430003</v>
      </c>
      <c r="P334" s="325">
        <f t="shared" si="17"/>
        <v>279.02</v>
      </c>
    </row>
    <row r="335" spans="1:16" s="325" customFormat="1" ht="2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146.9</v>
      </c>
      <c r="G335" s="328">
        <v>163.38</v>
      </c>
      <c r="I335" s="669">
        <v>700.01200236509999</v>
      </c>
      <c r="J335" s="325">
        <f t="shared" si="15"/>
        <v>700.01</v>
      </c>
      <c r="L335" s="631">
        <v>163.38114162299999</v>
      </c>
      <c r="M335" s="325">
        <f t="shared" si="16"/>
        <v>163.38</v>
      </c>
      <c r="O335" s="325">
        <v>374.49589681460003</v>
      </c>
      <c r="P335" s="325">
        <f t="shared" si="17"/>
        <v>374.5</v>
      </c>
    </row>
    <row r="336" spans="1:16" s="325" customFormat="1" ht="2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12.68</v>
      </c>
      <c r="G336" s="330">
        <v>12.72</v>
      </c>
      <c r="I336" s="669">
        <v>51.427135195699996</v>
      </c>
      <c r="J336" s="325">
        <f t="shared" si="15"/>
        <v>51.43</v>
      </c>
      <c r="L336" s="631">
        <v>12.7187383907</v>
      </c>
      <c r="M336" s="325">
        <f t="shared" si="16"/>
        <v>12.72</v>
      </c>
      <c r="O336" s="325">
        <v>35.437754507400001</v>
      </c>
      <c r="P336" s="325">
        <f t="shared" si="17"/>
        <v>35.44</v>
      </c>
    </row>
    <row r="337" spans="1:16" s="325" customFormat="1" ht="2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64.48</v>
      </c>
      <c r="G337" s="328">
        <v>61.34</v>
      </c>
      <c r="I337" s="669">
        <v>278.95811899040001</v>
      </c>
      <c r="J337" s="325">
        <f t="shared" si="15"/>
        <v>278.95999999999998</v>
      </c>
      <c r="L337" s="631">
        <v>61.343498374900001</v>
      </c>
      <c r="M337" s="325">
        <f t="shared" si="16"/>
        <v>61.34</v>
      </c>
      <c r="O337" s="325">
        <v>145.1117644135</v>
      </c>
      <c r="P337" s="325">
        <f t="shared" si="17"/>
        <v>145.11000000000001</v>
      </c>
    </row>
    <row r="338" spans="1:16" s="325" customFormat="1" ht="2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50.99</v>
      </c>
      <c r="G338" s="330">
        <v>64.010000000000005</v>
      </c>
      <c r="I338" s="669">
        <v>211.93588533089999</v>
      </c>
      <c r="J338" s="325">
        <f t="shared" si="15"/>
        <v>211.94</v>
      </c>
      <c r="L338" s="631">
        <v>64.006351074299999</v>
      </c>
      <c r="M338" s="325">
        <f t="shared" si="16"/>
        <v>64.010000000000005</v>
      </c>
      <c r="O338" s="325">
        <v>128.79897547720003</v>
      </c>
      <c r="P338" s="325">
        <f t="shared" si="17"/>
        <v>128.80000000000001</v>
      </c>
    </row>
    <row r="339" spans="1:16" s="325" customFormat="1" ht="2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15.48</v>
      </c>
      <c r="G339" s="328">
        <v>20.94</v>
      </c>
      <c r="I339" s="669">
        <v>134.12966132610001</v>
      </c>
      <c r="J339" s="325">
        <f t="shared" si="15"/>
        <v>134.13</v>
      </c>
      <c r="L339" s="631">
        <v>20.940103496399999</v>
      </c>
      <c r="M339" s="325">
        <f t="shared" si="16"/>
        <v>20.94</v>
      </c>
      <c r="O339" s="325">
        <v>56.979654432100006</v>
      </c>
      <c r="P339" s="325">
        <f t="shared" si="17"/>
        <v>56.98</v>
      </c>
    </row>
    <row r="340" spans="1:16" s="325" customFormat="1" ht="2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3.26</v>
      </c>
      <c r="G340" s="330">
        <v>4.37</v>
      </c>
      <c r="I340" s="669">
        <v>23.561201522000001</v>
      </c>
      <c r="J340" s="325">
        <f t="shared" si="15"/>
        <v>23.56</v>
      </c>
      <c r="L340" s="631">
        <v>4.3724502866999995</v>
      </c>
      <c r="M340" s="325">
        <f t="shared" si="16"/>
        <v>4.37</v>
      </c>
      <c r="O340" s="325">
        <v>8.1677479844</v>
      </c>
      <c r="P340" s="325">
        <f t="shared" si="17"/>
        <v>8.17</v>
      </c>
    </row>
    <row r="341" spans="1:16" s="325" customFormat="1" ht="2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2132.31</v>
      </c>
      <c r="G341" s="328">
        <v>2470.1799999999998</v>
      </c>
      <c r="I341" s="669">
        <v>9339.9064483560996</v>
      </c>
      <c r="J341" s="325">
        <f t="shared" si="15"/>
        <v>9339.91</v>
      </c>
      <c r="L341" s="631">
        <v>2470.1833187728998</v>
      </c>
      <c r="M341" s="325">
        <f t="shared" si="16"/>
        <v>2470.1799999999998</v>
      </c>
      <c r="O341" s="325">
        <v>5977.4956930512008</v>
      </c>
      <c r="P341" s="325">
        <f t="shared" si="17"/>
        <v>5977.5</v>
      </c>
    </row>
    <row r="342" spans="1:16" s="325" customFormat="1" ht="2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249.79</v>
      </c>
      <c r="G342" s="330">
        <v>264.81</v>
      </c>
      <c r="I342" s="669">
        <v>681.27382309619998</v>
      </c>
      <c r="J342" s="325">
        <f t="shared" si="15"/>
        <v>681.27</v>
      </c>
      <c r="L342" s="631">
        <v>264.8072012051</v>
      </c>
      <c r="M342" s="325">
        <f t="shared" si="16"/>
        <v>264.81</v>
      </c>
      <c r="O342" s="325">
        <v>519.97265546189999</v>
      </c>
      <c r="P342" s="325">
        <f t="shared" si="17"/>
        <v>519.97</v>
      </c>
    </row>
    <row r="343" spans="1:16" s="325" customFormat="1" ht="2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129.91999999999999</v>
      </c>
      <c r="G343" s="328">
        <v>149.08000000000001</v>
      </c>
      <c r="I343" s="669">
        <v>614.96725318710003</v>
      </c>
      <c r="J343" s="325">
        <f t="shared" si="15"/>
        <v>614.97</v>
      </c>
      <c r="L343" s="631">
        <v>149.08022769089999</v>
      </c>
      <c r="M343" s="325">
        <f t="shared" si="16"/>
        <v>149.08000000000001</v>
      </c>
      <c r="O343" s="325">
        <v>339.22757746809998</v>
      </c>
      <c r="P343" s="325">
        <f t="shared" si="17"/>
        <v>339.23</v>
      </c>
    </row>
    <row r="344" spans="1:16" s="325" customFormat="1" ht="2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185.14</v>
      </c>
      <c r="G344" s="330">
        <v>206.17</v>
      </c>
      <c r="I344" s="669">
        <v>867.53256908219998</v>
      </c>
      <c r="J344" s="325">
        <f t="shared" si="15"/>
        <v>867.53</v>
      </c>
      <c r="L344" s="631">
        <v>206.17497667090001</v>
      </c>
      <c r="M344" s="325">
        <f t="shared" si="16"/>
        <v>206.17</v>
      </c>
      <c r="O344" s="325">
        <v>600.44728882080005</v>
      </c>
      <c r="P344" s="325">
        <f t="shared" si="17"/>
        <v>600.45000000000005</v>
      </c>
    </row>
    <row r="345" spans="1:16" s="325" customFormat="1" ht="2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0.31</v>
      </c>
      <c r="G345" s="328">
        <v>0.16</v>
      </c>
      <c r="I345" s="669">
        <v>0.83421537349999986</v>
      </c>
      <c r="J345" s="325">
        <f t="shared" si="15"/>
        <v>0.83</v>
      </c>
      <c r="L345" s="631">
        <v>0.15914673009999999</v>
      </c>
      <c r="M345" s="325">
        <f t="shared" si="16"/>
        <v>0.16</v>
      </c>
      <c r="O345" s="325">
        <v>2.2774304618999994</v>
      </c>
      <c r="P345" s="325">
        <f t="shared" si="17"/>
        <v>2.2799999999999998</v>
      </c>
    </row>
    <row r="346" spans="1:16" s="325" customFormat="1" ht="2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52.83</v>
      </c>
      <c r="G346" s="330">
        <v>64.2</v>
      </c>
      <c r="I346" s="669">
        <v>203.7358285311</v>
      </c>
      <c r="J346" s="325">
        <f t="shared" si="15"/>
        <v>203.74</v>
      </c>
      <c r="L346" s="631">
        <v>64.195558066499999</v>
      </c>
      <c r="M346" s="325">
        <f t="shared" si="16"/>
        <v>64.2</v>
      </c>
      <c r="O346" s="325">
        <v>126.2417182825</v>
      </c>
      <c r="P346" s="325">
        <f t="shared" si="17"/>
        <v>126.24</v>
      </c>
    </row>
    <row r="347" spans="1:16" s="325" customFormat="1" ht="2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1380.01</v>
      </c>
      <c r="G347" s="328">
        <v>1637.41</v>
      </c>
      <c r="I347" s="669">
        <v>6396.4172544037992</v>
      </c>
      <c r="J347" s="325">
        <f t="shared" si="15"/>
        <v>6396.42</v>
      </c>
      <c r="L347" s="631">
        <v>1637.4144884043001</v>
      </c>
      <c r="M347" s="325">
        <f t="shared" si="16"/>
        <v>1637.41</v>
      </c>
      <c r="O347" s="325">
        <v>4019.9508760798999</v>
      </c>
      <c r="P347" s="325">
        <f t="shared" si="17"/>
        <v>4019.95</v>
      </c>
    </row>
    <row r="348" spans="1:16" s="325" customFormat="1" ht="2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31.26</v>
      </c>
      <c r="G348" s="330">
        <v>35.99</v>
      </c>
      <c r="I348" s="669">
        <v>113.68902961459999</v>
      </c>
      <c r="J348" s="325">
        <f t="shared" si="15"/>
        <v>113.69</v>
      </c>
      <c r="L348" s="631">
        <v>35.986910448099998</v>
      </c>
      <c r="M348" s="325">
        <f t="shared" si="16"/>
        <v>35.99</v>
      </c>
      <c r="O348" s="325">
        <v>82.929563479800009</v>
      </c>
      <c r="P348" s="325">
        <f t="shared" si="17"/>
        <v>82.93</v>
      </c>
    </row>
    <row r="349" spans="1:16" s="325" customFormat="1" ht="2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103.05</v>
      </c>
      <c r="G349" s="328">
        <v>112.36</v>
      </c>
      <c r="I349" s="669">
        <v>461.45647506760008</v>
      </c>
      <c r="J349" s="325">
        <f t="shared" si="15"/>
        <v>461.46</v>
      </c>
      <c r="L349" s="631">
        <v>112.364809557</v>
      </c>
      <c r="M349" s="325">
        <f t="shared" si="16"/>
        <v>112.36</v>
      </c>
      <c r="O349" s="325">
        <v>286.44858299630005</v>
      </c>
      <c r="P349" s="325">
        <f t="shared" si="17"/>
        <v>286.45</v>
      </c>
    </row>
    <row r="350" spans="1:16" s="325" customFormat="1" ht="2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919.31</v>
      </c>
      <c r="G350" s="330">
        <v>928.42</v>
      </c>
      <c r="I350" s="669">
        <v>2633.2716443301001</v>
      </c>
      <c r="J350" s="325">
        <f t="shared" si="15"/>
        <v>2633.27</v>
      </c>
      <c r="L350" s="631">
        <v>928.42339598650005</v>
      </c>
      <c r="M350" s="325">
        <f t="shared" si="16"/>
        <v>928.42</v>
      </c>
      <c r="O350" s="325">
        <v>1346.8626297844</v>
      </c>
      <c r="P350" s="325">
        <f t="shared" si="17"/>
        <v>1346.86</v>
      </c>
    </row>
    <row r="351" spans="1:16" s="325" customFormat="1" ht="2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893.14</v>
      </c>
      <c r="G351" s="328">
        <v>886.17</v>
      </c>
      <c r="I351" s="669">
        <v>2513.5772245557</v>
      </c>
      <c r="J351" s="325">
        <f t="shared" si="15"/>
        <v>2513.58</v>
      </c>
      <c r="L351" s="631">
        <v>886.17136776349992</v>
      </c>
      <c r="M351" s="325">
        <f t="shared" si="16"/>
        <v>886.17</v>
      </c>
      <c r="O351" s="325">
        <v>1260.1210546503</v>
      </c>
      <c r="P351" s="325">
        <f t="shared" si="17"/>
        <v>1260.1199999999999</v>
      </c>
    </row>
    <row r="352" spans="1:16" s="325" customFormat="1" ht="2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26.17</v>
      </c>
      <c r="G352" s="330">
        <v>42.25</v>
      </c>
      <c r="I352" s="669">
        <v>119.6944197744</v>
      </c>
      <c r="J352" s="325">
        <f t="shared" si="15"/>
        <v>119.69</v>
      </c>
      <c r="L352" s="631">
        <v>42.252028222999996</v>
      </c>
      <c r="M352" s="325">
        <f t="shared" si="16"/>
        <v>42.25</v>
      </c>
      <c r="O352" s="325">
        <v>86.741575134100003</v>
      </c>
      <c r="P352" s="325">
        <f t="shared" si="17"/>
        <v>86.74</v>
      </c>
    </row>
    <row r="353" spans="1:16" s="325" customFormat="1" ht="2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216.09</v>
      </c>
      <c r="G353" s="328">
        <v>235.62</v>
      </c>
      <c r="I353" s="669">
        <v>891.93429831999993</v>
      </c>
      <c r="J353" s="325">
        <f t="shared" si="15"/>
        <v>891.93</v>
      </c>
      <c r="L353" s="631">
        <v>235.62307946730002</v>
      </c>
      <c r="M353" s="325">
        <f t="shared" si="16"/>
        <v>235.62</v>
      </c>
      <c r="O353" s="325">
        <v>668.57514522060012</v>
      </c>
      <c r="P353" s="325">
        <f t="shared" si="17"/>
        <v>668.58</v>
      </c>
    </row>
    <row r="354" spans="1:16" s="325" customFormat="1" ht="2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145.19</v>
      </c>
      <c r="G354" s="330">
        <v>155.57</v>
      </c>
      <c r="I354" s="669">
        <v>578.53160896050008</v>
      </c>
      <c r="J354" s="325">
        <f t="shared" si="15"/>
        <v>578.53</v>
      </c>
      <c r="L354" s="631">
        <v>155.56872301839999</v>
      </c>
      <c r="M354" s="325">
        <f t="shared" si="16"/>
        <v>155.57</v>
      </c>
      <c r="O354" s="325">
        <v>377.0748971223</v>
      </c>
      <c r="P354" s="325">
        <f t="shared" si="17"/>
        <v>377.07</v>
      </c>
    </row>
    <row r="355" spans="1:16" s="325" customFormat="1" ht="2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3.83</v>
      </c>
      <c r="G355" s="328">
        <v>3.54</v>
      </c>
      <c r="I355" s="669">
        <v>17.488609617000002</v>
      </c>
      <c r="J355" s="325">
        <f t="shared" si="15"/>
        <v>17.489999999999998</v>
      </c>
      <c r="L355" s="631">
        <v>3.5434481253000003</v>
      </c>
      <c r="M355" s="325">
        <f t="shared" si="16"/>
        <v>3.54</v>
      </c>
      <c r="O355" s="325">
        <v>11.288374182100002</v>
      </c>
      <c r="P355" s="325">
        <f t="shared" si="17"/>
        <v>11.29</v>
      </c>
    </row>
    <row r="356" spans="1:16" s="325" customFormat="1" ht="2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67.069999999999993</v>
      </c>
      <c r="G356" s="330">
        <v>76.510000000000005</v>
      </c>
      <c r="I356" s="669">
        <v>295.91407974250001</v>
      </c>
      <c r="J356" s="325">
        <f t="shared" si="15"/>
        <v>295.91000000000003</v>
      </c>
      <c r="L356" s="631">
        <v>76.510908323600006</v>
      </c>
      <c r="M356" s="325">
        <f t="shared" si="16"/>
        <v>76.510000000000005</v>
      </c>
      <c r="O356" s="325">
        <v>280.21187391619998</v>
      </c>
      <c r="P356" s="325">
        <f t="shared" si="17"/>
        <v>280.20999999999998</v>
      </c>
    </row>
    <row r="357" spans="1:16" s="325" customFormat="1" ht="2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27.36</v>
      </c>
      <c r="G357" s="328">
        <v>41.79</v>
      </c>
      <c r="I357" s="669">
        <v>137.267228155</v>
      </c>
      <c r="J357" s="325">
        <f t="shared" si="15"/>
        <v>137.27000000000001</v>
      </c>
      <c r="L357" s="631">
        <v>41.785451273599996</v>
      </c>
      <c r="M357" s="325">
        <f t="shared" si="16"/>
        <v>41.79</v>
      </c>
      <c r="O357" s="325">
        <v>161.74091472329999</v>
      </c>
      <c r="P357" s="325">
        <f t="shared" si="17"/>
        <v>161.74</v>
      </c>
    </row>
    <row r="358" spans="1:16" s="325" customFormat="1" ht="2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3046.82</v>
      </c>
      <c r="G358" s="330">
        <v>3339.06</v>
      </c>
      <c r="I358" s="669">
        <v>12854.305422162301</v>
      </c>
      <c r="J358" s="325">
        <f t="shared" si="15"/>
        <v>12854.31</v>
      </c>
      <c r="L358" s="631">
        <v>3339.0630121181998</v>
      </c>
      <c r="M358" s="325">
        <f t="shared" si="16"/>
        <v>3339.06</v>
      </c>
      <c r="O358" s="325">
        <v>8844.2985012180015</v>
      </c>
      <c r="P358" s="325">
        <f t="shared" si="17"/>
        <v>8844.2999999999993</v>
      </c>
    </row>
    <row r="359" spans="1:16" s="325" customFormat="1" ht="2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192.14</v>
      </c>
      <c r="G359" s="328">
        <v>155.99</v>
      </c>
      <c r="I359" s="669">
        <v>769.21235693129995</v>
      </c>
      <c r="J359" s="325">
        <f t="shared" si="15"/>
        <v>769.21</v>
      </c>
      <c r="L359" s="631">
        <v>155.9920001966</v>
      </c>
      <c r="M359" s="325">
        <f t="shared" si="16"/>
        <v>155.99</v>
      </c>
      <c r="O359" s="325">
        <v>590.35904076330007</v>
      </c>
      <c r="P359" s="325">
        <f t="shared" si="17"/>
        <v>590.36</v>
      </c>
    </row>
    <row r="360" spans="1:16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86.76</v>
      </c>
      <c r="G360" s="330">
        <v>79.66</v>
      </c>
      <c r="I360" s="669">
        <v>396.1422455037</v>
      </c>
      <c r="J360" s="325">
        <f t="shared" si="15"/>
        <v>396.14</v>
      </c>
      <c r="L360" s="631">
        <v>79.658269872700004</v>
      </c>
      <c r="M360" s="325">
        <f t="shared" si="16"/>
        <v>79.66</v>
      </c>
      <c r="O360" s="325">
        <v>348.03462908009993</v>
      </c>
      <c r="P360" s="325">
        <f t="shared" si="17"/>
        <v>348.03</v>
      </c>
    </row>
    <row r="361" spans="1:16" s="325" customFormat="1" ht="2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105.38</v>
      </c>
      <c r="G361" s="328">
        <v>76.33</v>
      </c>
      <c r="I361" s="669">
        <v>373.07011142760001</v>
      </c>
      <c r="J361" s="325">
        <f t="shared" si="15"/>
        <v>373.07</v>
      </c>
      <c r="L361" s="631">
        <v>76.333730323899999</v>
      </c>
      <c r="M361" s="325">
        <f t="shared" si="16"/>
        <v>76.33</v>
      </c>
      <c r="O361" s="325">
        <v>242.3244116832</v>
      </c>
      <c r="P361" s="325">
        <f t="shared" si="17"/>
        <v>242.32</v>
      </c>
    </row>
    <row r="362" spans="1:16" s="325" customFormat="1" ht="2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623.58000000000004</v>
      </c>
      <c r="G362" s="330">
        <v>542.41999999999996</v>
      </c>
      <c r="I362" s="669">
        <v>2477.6474132721</v>
      </c>
      <c r="J362" s="325">
        <f t="shared" si="15"/>
        <v>2477.65</v>
      </c>
      <c r="L362" s="631">
        <v>542.42155862110008</v>
      </c>
      <c r="M362" s="325">
        <f t="shared" si="16"/>
        <v>542.41999999999996</v>
      </c>
      <c r="O362" s="325">
        <v>1511.1215607260001</v>
      </c>
      <c r="P362" s="325">
        <f t="shared" si="17"/>
        <v>1511.12</v>
      </c>
    </row>
    <row r="363" spans="1:16" s="325" customFormat="1" ht="2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623.41999999999996</v>
      </c>
      <c r="G363" s="328">
        <v>542.37</v>
      </c>
      <c r="I363" s="669">
        <v>2477.2233555510002</v>
      </c>
      <c r="J363" s="325">
        <f t="shared" si="15"/>
        <v>2477.2199999999998</v>
      </c>
      <c r="L363" s="631">
        <v>542.37457651940008</v>
      </c>
      <c r="M363" s="325">
        <f t="shared" si="16"/>
        <v>542.37</v>
      </c>
      <c r="O363" s="325">
        <v>1510.67875245</v>
      </c>
      <c r="P363" s="325">
        <f t="shared" si="17"/>
        <v>1510.68</v>
      </c>
    </row>
    <row r="364" spans="1:16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44.66</v>
      </c>
      <c r="G364" s="330">
        <v>20.32</v>
      </c>
      <c r="I364" s="669">
        <v>124.5982092786</v>
      </c>
      <c r="J364" s="325">
        <f t="shared" si="15"/>
        <v>124.6</v>
      </c>
      <c r="L364" s="631">
        <v>20.323366181000001</v>
      </c>
      <c r="M364" s="325">
        <f t="shared" si="16"/>
        <v>20.32</v>
      </c>
      <c r="O364" s="325">
        <v>140.91663564470002</v>
      </c>
      <c r="P364" s="325">
        <f t="shared" si="17"/>
        <v>140.91999999999999</v>
      </c>
    </row>
    <row r="365" spans="1:16" s="325" customFormat="1" ht="2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519.04</v>
      </c>
      <c r="G365" s="328">
        <v>440.43</v>
      </c>
      <c r="I365" s="669">
        <v>2131.7347781415001</v>
      </c>
      <c r="J365" s="325">
        <f t="shared" si="15"/>
        <v>2131.73</v>
      </c>
      <c r="L365" s="631">
        <v>440.43462356539999</v>
      </c>
      <c r="M365" s="325">
        <f t="shared" si="16"/>
        <v>440.43</v>
      </c>
      <c r="O365" s="325">
        <v>1175.7540229684</v>
      </c>
      <c r="P365" s="325">
        <f t="shared" si="17"/>
        <v>1175.75</v>
      </c>
    </row>
    <row r="366" spans="1:16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55.14</v>
      </c>
      <c r="G366" s="330">
        <v>73.83</v>
      </c>
      <c r="I366" s="669">
        <v>196.68843061379999</v>
      </c>
      <c r="J366" s="325">
        <f t="shared" si="15"/>
        <v>196.69</v>
      </c>
      <c r="L366" s="631">
        <v>73.831390141699998</v>
      </c>
      <c r="M366" s="325">
        <f t="shared" si="16"/>
        <v>73.83</v>
      </c>
      <c r="O366" s="325">
        <v>172.54512369290003</v>
      </c>
      <c r="P366" s="325">
        <f t="shared" si="17"/>
        <v>172.55</v>
      </c>
    </row>
    <row r="367" spans="1:16" s="325" customFormat="1" ht="2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4.5599999999999996</v>
      </c>
      <c r="G367" s="328">
        <v>7.77</v>
      </c>
      <c r="I367" s="669">
        <v>24.116135971899997</v>
      </c>
      <c r="J367" s="325">
        <f t="shared" si="15"/>
        <v>24.12</v>
      </c>
      <c r="L367" s="631">
        <v>7.7687183104999997</v>
      </c>
      <c r="M367" s="325">
        <f t="shared" si="16"/>
        <v>7.77</v>
      </c>
      <c r="O367" s="325">
        <v>21.406627614000001</v>
      </c>
      <c r="P367" s="325">
        <f t="shared" si="17"/>
        <v>21.41</v>
      </c>
    </row>
    <row r="368" spans="1:16" s="325" customFormat="1" ht="2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69">
        <v>8.580154520000001E-2</v>
      </c>
      <c r="J368" s="325">
        <f t="shared" si="15"/>
        <v>0.09</v>
      </c>
      <c r="L368" s="631">
        <v>1.6478320800000001E-2</v>
      </c>
      <c r="M368" s="325">
        <f t="shared" si="16"/>
        <v>0.02</v>
      </c>
      <c r="O368" s="325">
        <v>5.6342529999999995E-2</v>
      </c>
      <c r="P368" s="325">
        <f t="shared" si="17"/>
        <v>0.06</v>
      </c>
    </row>
    <row r="369" spans="1:16" s="325" customFormat="1" ht="2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69">
        <v>0.42405772110000001</v>
      </c>
      <c r="J369" s="325">
        <f t="shared" si="15"/>
        <v>0.42</v>
      </c>
      <c r="L369" s="631">
        <v>4.6982101700000001E-2</v>
      </c>
      <c r="M369" s="325">
        <f t="shared" si="16"/>
        <v>0.05</v>
      </c>
      <c r="O369" s="325">
        <v>0.442808276</v>
      </c>
      <c r="P369" s="325">
        <f t="shared" si="17"/>
        <v>0.44</v>
      </c>
    </row>
    <row r="370" spans="1:16" s="325" customFormat="1" ht="2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83.29</v>
      </c>
      <c r="G370" s="330">
        <v>250.58</v>
      </c>
      <c r="I370" s="669">
        <v>359.39192056599995</v>
      </c>
      <c r="J370" s="325">
        <f t="shared" si="15"/>
        <v>359.39</v>
      </c>
      <c r="L370" s="631">
        <v>250.58103782680001</v>
      </c>
      <c r="M370" s="325">
        <f t="shared" si="16"/>
        <v>250.58</v>
      </c>
      <c r="O370" s="325">
        <v>322.84035281129997</v>
      </c>
      <c r="P370" s="325">
        <f t="shared" si="17"/>
        <v>322.83999999999997</v>
      </c>
    </row>
    <row r="371" spans="1:16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11.27</v>
      </c>
      <c r="G371" s="328">
        <v>8.9700000000000006</v>
      </c>
      <c r="I371" s="669">
        <v>41.903191609899991</v>
      </c>
      <c r="J371" s="325">
        <f t="shared" si="15"/>
        <v>41.9</v>
      </c>
      <c r="L371" s="631">
        <v>8.9728213094000004</v>
      </c>
      <c r="M371" s="325">
        <f t="shared" si="16"/>
        <v>8.9700000000000006</v>
      </c>
      <c r="O371" s="325">
        <v>26.312148388100002</v>
      </c>
      <c r="P371" s="325">
        <f t="shared" si="17"/>
        <v>26.31</v>
      </c>
    </row>
    <row r="372" spans="1:16" s="325" customFormat="1" ht="2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15.78</v>
      </c>
      <c r="G372" s="330">
        <v>51.79</v>
      </c>
      <c r="I372" s="669">
        <v>106.80094194590002</v>
      </c>
      <c r="J372" s="325">
        <f t="shared" si="15"/>
        <v>106.8</v>
      </c>
      <c r="L372" s="631">
        <v>51.786169937099999</v>
      </c>
      <c r="M372" s="325">
        <f t="shared" si="16"/>
        <v>51.79</v>
      </c>
      <c r="O372" s="325">
        <v>111.1552376242</v>
      </c>
      <c r="P372" s="325">
        <f t="shared" si="17"/>
        <v>111.16</v>
      </c>
    </row>
    <row r="373" spans="1:16" s="325" customFormat="1" ht="2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56.24</v>
      </c>
      <c r="G373" s="328">
        <v>189.82</v>
      </c>
      <c r="I373" s="669">
        <v>210.6877870102</v>
      </c>
      <c r="J373" s="325">
        <f t="shared" si="15"/>
        <v>210.69</v>
      </c>
      <c r="L373" s="631">
        <v>189.82204658030003</v>
      </c>
      <c r="M373" s="325">
        <f t="shared" si="16"/>
        <v>189.82</v>
      </c>
      <c r="O373" s="325">
        <v>185.37296679899998</v>
      </c>
      <c r="P373" s="325">
        <f t="shared" si="17"/>
        <v>185.37</v>
      </c>
    </row>
    <row r="374" spans="1:16" s="325" customFormat="1" ht="2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1849.8</v>
      </c>
      <c r="G374" s="330">
        <v>2041.28</v>
      </c>
      <c r="I374" s="669">
        <v>7984.6631093571004</v>
      </c>
      <c r="J374" s="325">
        <f t="shared" si="15"/>
        <v>7984.66</v>
      </c>
      <c r="L374" s="631">
        <v>2041.2763721756</v>
      </c>
      <c r="M374" s="325">
        <f t="shared" si="16"/>
        <v>2041.28</v>
      </c>
      <c r="O374" s="325">
        <v>5619.6395481144</v>
      </c>
      <c r="P374" s="325">
        <f t="shared" si="17"/>
        <v>5619.64</v>
      </c>
    </row>
    <row r="375" spans="1:16" s="325" customFormat="1" ht="2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156.51</v>
      </c>
      <c r="G375" s="328">
        <v>180.43</v>
      </c>
      <c r="I375" s="669">
        <v>661.1710962256999</v>
      </c>
      <c r="J375" s="325">
        <f t="shared" si="15"/>
        <v>661.17</v>
      </c>
      <c r="L375" s="631">
        <v>180.42854722610002</v>
      </c>
      <c r="M375" s="325">
        <f t="shared" si="16"/>
        <v>180.43</v>
      </c>
      <c r="O375" s="325">
        <v>435.05984079020004</v>
      </c>
      <c r="P375" s="325">
        <f t="shared" si="17"/>
        <v>435.06</v>
      </c>
    </row>
    <row r="376" spans="1:16" s="325" customFormat="1" ht="2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1291.76</v>
      </c>
      <c r="G376" s="330">
        <v>1391.32</v>
      </c>
      <c r="I376" s="669">
        <v>5573.4678444767997</v>
      </c>
      <c r="J376" s="325">
        <f t="shared" si="15"/>
        <v>5573.47</v>
      </c>
      <c r="L376" s="631">
        <v>1391.3243148921999</v>
      </c>
      <c r="M376" s="325">
        <f t="shared" si="16"/>
        <v>1391.32</v>
      </c>
      <c r="O376" s="325">
        <v>4009.3976465542</v>
      </c>
      <c r="P376" s="325">
        <f t="shared" si="17"/>
        <v>4009.4</v>
      </c>
    </row>
    <row r="377" spans="1:16" s="325" customFormat="1" ht="2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401.53</v>
      </c>
      <c r="G377" s="328">
        <v>469.52</v>
      </c>
      <c r="I377" s="669">
        <v>1750.0241686546003</v>
      </c>
      <c r="J377" s="325">
        <f t="shared" si="15"/>
        <v>1750.02</v>
      </c>
      <c r="L377" s="631">
        <v>469.52351005730009</v>
      </c>
      <c r="M377" s="325">
        <f t="shared" si="16"/>
        <v>469.52</v>
      </c>
      <c r="O377" s="325">
        <v>1175.1820607699999</v>
      </c>
      <c r="P377" s="325">
        <f t="shared" si="17"/>
        <v>1175.18</v>
      </c>
    </row>
    <row r="378" spans="1:16" s="325" customFormat="1" ht="2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50.54</v>
      </c>
      <c r="G378" s="330">
        <v>84.85</v>
      </c>
      <c r="I378" s="669">
        <v>291.80430165920001</v>
      </c>
      <c r="J378" s="325">
        <f t="shared" si="15"/>
        <v>291.8</v>
      </c>
      <c r="L378" s="631">
        <v>84.845941555499991</v>
      </c>
      <c r="M378" s="325">
        <f t="shared" si="16"/>
        <v>84.85</v>
      </c>
      <c r="O378" s="325">
        <v>179.85317015039999</v>
      </c>
      <c r="P378" s="325">
        <f t="shared" si="17"/>
        <v>179.85</v>
      </c>
    </row>
    <row r="379" spans="1:16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49.16</v>
      </c>
      <c r="G379" s="328">
        <v>81.02</v>
      </c>
      <c r="I379" s="669">
        <v>283.2944480315</v>
      </c>
      <c r="J379" s="325">
        <f t="shared" si="15"/>
        <v>283.29000000000002</v>
      </c>
      <c r="L379" s="631">
        <v>81.022874741899997</v>
      </c>
      <c r="M379" s="325">
        <f t="shared" si="16"/>
        <v>81.02</v>
      </c>
      <c r="O379" s="325">
        <v>175.10483144470001</v>
      </c>
      <c r="P379" s="325">
        <f t="shared" si="17"/>
        <v>175.1</v>
      </c>
    </row>
    <row r="380" spans="1:16" s="325" customFormat="1" ht="2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1.38</v>
      </c>
      <c r="G380" s="330">
        <v>3.82</v>
      </c>
      <c r="I380" s="669">
        <v>8.5098536277000001</v>
      </c>
      <c r="J380" s="325">
        <f t="shared" si="15"/>
        <v>8.51</v>
      </c>
      <c r="L380" s="631">
        <v>3.8230668136000001</v>
      </c>
      <c r="M380" s="325">
        <f t="shared" si="16"/>
        <v>3.82</v>
      </c>
      <c r="O380" s="325">
        <v>4.7483387057000002</v>
      </c>
      <c r="P380" s="325">
        <f t="shared" si="17"/>
        <v>4.75</v>
      </c>
    </row>
    <row r="381" spans="1:16" s="325" customFormat="1" ht="2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10.6</v>
      </c>
      <c r="G381" s="328">
        <v>11.53</v>
      </c>
      <c r="I381" s="669">
        <v>42.215730944800001</v>
      </c>
      <c r="J381" s="325">
        <f t="shared" si="15"/>
        <v>42.22</v>
      </c>
      <c r="L381" s="631">
        <v>11.525912603599998</v>
      </c>
      <c r="M381" s="325">
        <f t="shared" si="16"/>
        <v>11.53</v>
      </c>
      <c r="O381" s="325">
        <v>28.447857536800001</v>
      </c>
      <c r="P381" s="325">
        <f t="shared" si="17"/>
        <v>28.45</v>
      </c>
    </row>
    <row r="382" spans="1:16" s="325" customFormat="1" ht="2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236.87</v>
      </c>
      <c r="G382" s="330">
        <v>252.42</v>
      </c>
      <c r="I382" s="669">
        <v>929.3705894318</v>
      </c>
      <c r="J382" s="325">
        <f t="shared" si="15"/>
        <v>929.37</v>
      </c>
      <c r="L382" s="631">
        <v>252.420189139</v>
      </c>
      <c r="M382" s="325">
        <f t="shared" si="16"/>
        <v>252.42</v>
      </c>
      <c r="O382" s="325">
        <v>592.03697111580004</v>
      </c>
      <c r="P382" s="325">
        <f t="shared" si="17"/>
        <v>592.04</v>
      </c>
    </row>
    <row r="383" spans="1:16" s="325" customFormat="1" ht="2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1917.94</v>
      </c>
      <c r="G383" s="328">
        <v>2076.37</v>
      </c>
      <c r="I383" s="669">
        <v>5729.5510001471985</v>
      </c>
      <c r="J383" s="325">
        <f t="shared" si="15"/>
        <v>5729.55</v>
      </c>
      <c r="L383" s="631">
        <v>2076.3738187842</v>
      </c>
      <c r="M383" s="325">
        <f t="shared" si="16"/>
        <v>2076.37</v>
      </c>
      <c r="O383" s="325">
        <v>3230.920109361</v>
      </c>
      <c r="P383" s="325">
        <f t="shared" si="17"/>
        <v>3230.92</v>
      </c>
    </row>
    <row r="384" spans="1:16" s="325" customFormat="1" ht="2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353.64</v>
      </c>
      <c r="G384" s="330">
        <v>85.21</v>
      </c>
      <c r="I384" s="669">
        <v>507.24502265630002</v>
      </c>
      <c r="J384" s="325">
        <f t="shared" si="15"/>
        <v>507.25</v>
      </c>
      <c r="L384" s="631">
        <v>85.209547906599994</v>
      </c>
      <c r="M384" s="325">
        <f t="shared" si="16"/>
        <v>85.21</v>
      </c>
      <c r="O384" s="325">
        <v>186.14287819250001</v>
      </c>
      <c r="P384" s="325">
        <f t="shared" si="17"/>
        <v>186.14</v>
      </c>
    </row>
    <row r="385" spans="1:16" s="325" customFormat="1" ht="2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43.39</v>
      </c>
      <c r="G385" s="328">
        <v>66.849999999999994</v>
      </c>
      <c r="I385" s="669">
        <v>192.64567908960001</v>
      </c>
      <c r="J385" s="325">
        <f t="shared" si="15"/>
        <v>192.65</v>
      </c>
      <c r="L385" s="631">
        <v>66.850180216399991</v>
      </c>
      <c r="M385" s="325">
        <f t="shared" si="16"/>
        <v>66.849999999999994</v>
      </c>
      <c r="O385" s="325">
        <v>111.83092724400001</v>
      </c>
      <c r="P385" s="325">
        <f t="shared" si="17"/>
        <v>111.83</v>
      </c>
    </row>
    <row r="386" spans="1:16" s="325" customFormat="1" ht="2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18.36</v>
      </c>
      <c r="I386" s="669">
        <v>314.59934356669987</v>
      </c>
      <c r="J386" s="325">
        <f t="shared" si="15"/>
        <v>314.60000000000002</v>
      </c>
      <c r="L386" s="631">
        <v>18.359367690199999</v>
      </c>
      <c r="M386" s="325">
        <f t="shared" si="16"/>
        <v>18.36</v>
      </c>
      <c r="O386" s="325">
        <v>25.723053619499993</v>
      </c>
      <c r="P386" s="325">
        <f t="shared" si="17"/>
        <v>25.72</v>
      </c>
    </row>
    <row r="387" spans="1:16" s="325" customFormat="1" ht="2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69"/>
      <c r="J387" s="325">
        <f t="shared" si="15"/>
        <v>0</v>
      </c>
      <c r="L387" s="631"/>
      <c r="M387" s="325">
        <f t="shared" si="16"/>
        <v>0</v>
      </c>
      <c r="O387" s="325">
        <v>48.588897328999998</v>
      </c>
      <c r="P387" s="325">
        <f t="shared" si="17"/>
        <v>48.59</v>
      </c>
    </row>
    <row r="388" spans="1:16" s="325" customFormat="1" ht="2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1564.3</v>
      </c>
      <c r="G388" s="328">
        <v>1991.16</v>
      </c>
      <c r="I388" s="669">
        <v>5222.3059774909007</v>
      </c>
      <c r="J388" s="325">
        <f t="shared" ref="J388" si="18">ROUND(I388,2)</f>
        <v>5222.3100000000004</v>
      </c>
      <c r="L388" s="631">
        <v>1991.1642708775998</v>
      </c>
      <c r="M388" s="325">
        <f t="shared" ref="M388" si="19">ROUND(L388,2)</f>
        <v>1991.16</v>
      </c>
      <c r="O388" s="325">
        <v>3044.7772311684998</v>
      </c>
      <c r="P388" s="325">
        <f t="shared" ref="P388:P390" si="20">ROUND(O388,2)</f>
        <v>3044.78</v>
      </c>
    </row>
    <row r="389" spans="1:16" s="325" customFormat="1" ht="2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0.46</v>
      </c>
      <c r="G389" s="330">
        <v>0.54</v>
      </c>
      <c r="I389" s="669">
        <v>3.0832363214999998</v>
      </c>
      <c r="J389" s="325">
        <f>ROUND(I389,2)</f>
        <v>3.08</v>
      </c>
      <c r="L389" s="631">
        <v>0.54330346160000009</v>
      </c>
      <c r="M389" s="325">
        <f>ROUND(L389,2)</f>
        <v>0.54</v>
      </c>
      <c r="O389" s="325">
        <v>1.732324454</v>
      </c>
      <c r="P389" s="325">
        <f t="shared" si="20"/>
        <v>1.73</v>
      </c>
    </row>
    <row r="390" spans="1:16" s="325" customFormat="1" ht="2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1563.84</v>
      </c>
      <c r="G390" s="328">
        <v>1990.62</v>
      </c>
      <c r="I390" s="669">
        <v>5219.2227411693993</v>
      </c>
      <c r="J390" s="325">
        <f>ROUND(I390,2)</f>
        <v>5219.22</v>
      </c>
      <c r="L390" s="631">
        <v>1990.620967416</v>
      </c>
      <c r="M390" s="325">
        <f>ROUND(L390,2)</f>
        <v>1990.62</v>
      </c>
      <c r="O390" s="325">
        <v>3043.0449067145005</v>
      </c>
      <c r="P390" s="325">
        <f t="shared" si="20"/>
        <v>3043.04</v>
      </c>
    </row>
    <row r="391" spans="1:16" s="325" customFormat="1" ht="12.75" customHeight="1">
      <c r="A391" s="694" t="s">
        <v>585</v>
      </c>
      <c r="B391" s="696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325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 t="shared" ref="F392:F455" si="21">ROUND(((F3-D3)*100/D3),2)</f>
        <v>-73.88</v>
      </c>
      <c r="G392" s="370">
        <f>ROUND(G3/F3*100-100,2)</f>
        <v>32.369999999999997</v>
      </c>
    </row>
    <row r="393" spans="1:16" s="325" customFormat="1" ht="13.8">
      <c r="A393" s="327"/>
      <c r="B393" s="327" t="s">
        <v>177</v>
      </c>
      <c r="C393" s="370" t="e">
        <f t="shared" ref="C393:C456" si="22">ROUND(((C4-B4)*100/B4),2)</f>
        <v>#VALUE!</v>
      </c>
      <c r="D393" s="370">
        <f t="shared" ref="D393:E456" si="23">ROUND(((D4-C4)*100/C4),2)</f>
        <v>-6.64</v>
      </c>
      <c r="E393" s="370">
        <f t="shared" si="23"/>
        <v>-11.39</v>
      </c>
      <c r="F393" s="370">
        <f t="shared" si="21"/>
        <v>-76.349999999999994</v>
      </c>
      <c r="G393" s="370">
        <f t="shared" ref="G393:G456" si="24">ROUND(G4/F4*100-100,2)</f>
        <v>-8.77</v>
      </c>
    </row>
    <row r="394" spans="1:16" s="325" customFormat="1" ht="13.8">
      <c r="A394" s="329"/>
      <c r="B394" s="329" t="s">
        <v>178</v>
      </c>
      <c r="C394" s="370" t="e">
        <f t="shared" si="22"/>
        <v>#VALUE!</v>
      </c>
      <c r="D394" s="370">
        <f t="shared" si="23"/>
        <v>-2.62</v>
      </c>
      <c r="E394" s="370">
        <f t="shared" si="23"/>
        <v>-12.35</v>
      </c>
      <c r="F394" s="370">
        <f t="shared" si="21"/>
        <v>-75.87</v>
      </c>
      <c r="G394" s="370">
        <f t="shared" si="24"/>
        <v>-12.64</v>
      </c>
    </row>
    <row r="395" spans="1:16" s="325" customFormat="1" ht="13.8">
      <c r="A395" s="327"/>
      <c r="B395" s="327" t="s">
        <v>179</v>
      </c>
      <c r="C395" s="370" t="e">
        <f t="shared" si="22"/>
        <v>#VALUE!</v>
      </c>
      <c r="D395" s="370">
        <f t="shared" si="23"/>
        <v>-13.52</v>
      </c>
      <c r="E395" s="370">
        <f t="shared" si="23"/>
        <v>-12.42</v>
      </c>
      <c r="F395" s="370">
        <f t="shared" si="21"/>
        <v>-78.989999999999995</v>
      </c>
      <c r="G395" s="370">
        <f t="shared" si="24"/>
        <v>19.48</v>
      </c>
    </row>
    <row r="396" spans="1:16" s="325" customFormat="1" ht="13.8">
      <c r="A396" s="329"/>
      <c r="B396" s="329" t="s">
        <v>180</v>
      </c>
      <c r="C396" s="370" t="e">
        <f t="shared" si="22"/>
        <v>#VALUE!</v>
      </c>
      <c r="D396" s="370">
        <f t="shared" si="23"/>
        <v>-96.29</v>
      </c>
      <c r="E396" s="370">
        <f t="shared" si="23"/>
        <v>209.46</v>
      </c>
      <c r="F396" s="370">
        <f t="shared" si="21"/>
        <v>-79.349999999999994</v>
      </c>
      <c r="G396" s="370">
        <f t="shared" si="24"/>
        <v>1001.99</v>
      </c>
    </row>
    <row r="397" spans="1:16" s="325" customFormat="1" ht="13.8">
      <c r="A397" s="327"/>
      <c r="B397" s="327" t="s">
        <v>181</v>
      </c>
      <c r="C397" s="370" t="e">
        <f t="shared" si="22"/>
        <v>#VALUE!</v>
      </c>
      <c r="D397" s="370">
        <f t="shared" si="23"/>
        <v>9.18</v>
      </c>
      <c r="E397" s="370">
        <f t="shared" si="23"/>
        <v>-92.37</v>
      </c>
      <c r="F397" s="370">
        <f t="shared" si="21"/>
        <v>-97.99</v>
      </c>
      <c r="G397" s="370">
        <f t="shared" si="24"/>
        <v>1064.71</v>
      </c>
    </row>
    <row r="398" spans="1:16" s="325" customFormat="1" ht="13.8">
      <c r="A398" s="329"/>
      <c r="B398" s="329" t="s">
        <v>182</v>
      </c>
      <c r="C398" s="370" t="e">
        <f t="shared" si="22"/>
        <v>#VALUE!</v>
      </c>
      <c r="D398" s="370">
        <f t="shared" si="23"/>
        <v>-23.82</v>
      </c>
      <c r="E398" s="370">
        <f t="shared" si="23"/>
        <v>-50.13</v>
      </c>
      <c r="F398" s="370">
        <f t="shared" si="21"/>
        <v>-81.84</v>
      </c>
      <c r="G398" s="370">
        <f t="shared" si="24"/>
        <v>-34.03</v>
      </c>
    </row>
    <row r="399" spans="1:16" s="325" customFormat="1" ht="13.8">
      <c r="A399" s="327"/>
      <c r="B399" s="327" t="s">
        <v>183</v>
      </c>
      <c r="C399" s="370" t="e">
        <f t="shared" si="22"/>
        <v>#VALUE!</v>
      </c>
      <c r="D399" s="370">
        <f t="shared" si="23"/>
        <v>2.15</v>
      </c>
      <c r="E399" s="370">
        <f t="shared" si="23"/>
        <v>-0.8</v>
      </c>
      <c r="F399" s="370">
        <f t="shared" si="21"/>
        <v>-76.33</v>
      </c>
      <c r="G399" s="370">
        <f t="shared" si="24"/>
        <v>1.19</v>
      </c>
    </row>
    <row r="400" spans="1:16" s="325" customFormat="1" ht="13.8">
      <c r="A400" s="329"/>
      <c r="B400" s="329" t="s">
        <v>184</v>
      </c>
      <c r="C400" s="370" t="e">
        <f t="shared" si="22"/>
        <v>#VALUE!</v>
      </c>
      <c r="D400" s="370">
        <f t="shared" si="23"/>
        <v>15.34</v>
      </c>
      <c r="E400" s="370">
        <f t="shared" si="23"/>
        <v>-26.24</v>
      </c>
      <c r="F400" s="370">
        <f t="shared" si="21"/>
        <v>-82.75</v>
      </c>
      <c r="G400" s="370">
        <f t="shared" si="24"/>
        <v>82.53</v>
      </c>
    </row>
    <row r="401" spans="1:7" s="325" customFormat="1" ht="13.8">
      <c r="A401" s="327"/>
      <c r="B401" s="327" t="s">
        <v>185</v>
      </c>
      <c r="C401" s="370" t="e">
        <f t="shared" si="22"/>
        <v>#VALUE!</v>
      </c>
      <c r="D401" s="370">
        <f t="shared" si="23"/>
        <v>-17.600000000000001</v>
      </c>
      <c r="E401" s="370">
        <f t="shared" si="23"/>
        <v>-12.57</v>
      </c>
      <c r="F401" s="370">
        <f t="shared" si="21"/>
        <v>-75.989999999999995</v>
      </c>
      <c r="G401" s="370">
        <f t="shared" si="24"/>
        <v>-13.86</v>
      </c>
    </row>
    <row r="402" spans="1:7" s="325" customFormat="1" ht="13.8">
      <c r="A402" s="329"/>
      <c r="B402" s="329" t="s">
        <v>186</v>
      </c>
      <c r="C402" s="370" t="e">
        <f t="shared" si="22"/>
        <v>#VALUE!</v>
      </c>
      <c r="D402" s="370">
        <f t="shared" si="23"/>
        <v>-18.39</v>
      </c>
      <c r="E402" s="370">
        <f t="shared" si="23"/>
        <v>-9.98</v>
      </c>
      <c r="F402" s="370">
        <f t="shared" si="21"/>
        <v>-74.23</v>
      </c>
      <c r="G402" s="370">
        <f t="shared" si="24"/>
        <v>-16.28</v>
      </c>
    </row>
    <row r="403" spans="1:7" s="325" customFormat="1" ht="13.8">
      <c r="A403" s="327"/>
      <c r="B403" s="327" t="s">
        <v>187</v>
      </c>
      <c r="C403" s="370" t="e">
        <f t="shared" si="22"/>
        <v>#VALUE!</v>
      </c>
      <c r="D403" s="370">
        <f t="shared" si="23"/>
        <v>-9.89</v>
      </c>
      <c r="E403" s="370">
        <f t="shared" si="23"/>
        <v>-35.17</v>
      </c>
      <c r="F403" s="370">
        <f t="shared" si="21"/>
        <v>-91.35</v>
      </c>
      <c r="G403" s="370">
        <f t="shared" si="24"/>
        <v>49.25</v>
      </c>
    </row>
    <row r="404" spans="1:7" s="325" customFormat="1" ht="13.8">
      <c r="A404" s="329"/>
      <c r="B404" s="329" t="s">
        <v>188</v>
      </c>
      <c r="C404" s="370" t="e">
        <f t="shared" si="22"/>
        <v>#VALUE!</v>
      </c>
      <c r="D404" s="370">
        <f t="shared" si="23"/>
        <v>-7.08</v>
      </c>
      <c r="E404" s="370">
        <f t="shared" si="23"/>
        <v>-12.72</v>
      </c>
      <c r="F404" s="370">
        <f t="shared" si="21"/>
        <v>-77.13</v>
      </c>
      <c r="G404" s="370">
        <f t="shared" si="24"/>
        <v>21.02</v>
      </c>
    </row>
    <row r="405" spans="1:7" s="325" customFormat="1" ht="13.8">
      <c r="A405" s="327"/>
      <c r="B405" s="327" t="s">
        <v>189</v>
      </c>
      <c r="C405" s="370" t="e">
        <f t="shared" si="22"/>
        <v>#VALUE!</v>
      </c>
      <c r="D405" s="370">
        <f t="shared" si="23"/>
        <v>3.96</v>
      </c>
      <c r="E405" s="370">
        <f t="shared" si="23"/>
        <v>6.04</v>
      </c>
      <c r="F405" s="370">
        <f t="shared" si="21"/>
        <v>-79</v>
      </c>
      <c r="G405" s="370">
        <f t="shared" si="24"/>
        <v>4.3099999999999996</v>
      </c>
    </row>
    <row r="406" spans="1:7" s="325" customFormat="1" ht="13.8">
      <c r="A406" s="329"/>
      <c r="B406" s="329" t="s">
        <v>190</v>
      </c>
      <c r="C406" s="370" t="e">
        <f t="shared" si="22"/>
        <v>#VALUE!</v>
      </c>
      <c r="D406" s="370">
        <f t="shared" si="23"/>
        <v>11.7</v>
      </c>
      <c r="E406" s="370">
        <f t="shared" si="23"/>
        <v>20.93</v>
      </c>
      <c r="F406" s="370">
        <f t="shared" si="21"/>
        <v>-73.459999999999994</v>
      </c>
      <c r="G406" s="370">
        <f t="shared" si="24"/>
        <v>34.64</v>
      </c>
    </row>
    <row r="407" spans="1:7" s="325" customFormat="1" ht="13.8">
      <c r="A407" s="327"/>
      <c r="B407" s="327" t="s">
        <v>191</v>
      </c>
      <c r="C407" s="370" t="e">
        <f t="shared" si="22"/>
        <v>#VALUE!</v>
      </c>
      <c r="D407" s="370">
        <f t="shared" si="23"/>
        <v>-10.18</v>
      </c>
      <c r="E407" s="370">
        <f t="shared" si="23"/>
        <v>11.58</v>
      </c>
      <c r="F407" s="370">
        <f t="shared" si="21"/>
        <v>-75.88</v>
      </c>
      <c r="G407" s="370">
        <f t="shared" si="24"/>
        <v>68.98</v>
      </c>
    </row>
    <row r="408" spans="1:7" s="325" customFormat="1" ht="13.8">
      <c r="A408" s="329"/>
      <c r="B408" s="329" t="s">
        <v>192</v>
      </c>
      <c r="C408" s="370" t="e">
        <f t="shared" si="22"/>
        <v>#VALUE!</v>
      </c>
      <c r="D408" s="370">
        <f t="shared" si="23"/>
        <v>-17.21</v>
      </c>
      <c r="E408" s="370">
        <f t="shared" si="23"/>
        <v>14.87</v>
      </c>
      <c r="F408" s="370">
        <f t="shared" si="21"/>
        <v>-75.489999999999995</v>
      </c>
      <c r="G408" s="370">
        <f t="shared" si="24"/>
        <v>68</v>
      </c>
    </row>
    <row r="409" spans="1:7" s="325" customFormat="1" ht="13.8">
      <c r="A409" s="327"/>
      <c r="B409" s="327" t="s">
        <v>193</v>
      </c>
      <c r="C409" s="370" t="e">
        <f t="shared" si="22"/>
        <v>#VALUE!</v>
      </c>
      <c r="D409" s="370">
        <f t="shared" si="23"/>
        <v>4.32</v>
      </c>
      <c r="E409" s="370">
        <f t="shared" si="23"/>
        <v>177.93</v>
      </c>
      <c r="F409" s="370">
        <f t="shared" si="21"/>
        <v>-80</v>
      </c>
      <c r="G409" s="370">
        <f t="shared" si="24"/>
        <v>-34.479999999999997</v>
      </c>
    </row>
    <row r="410" spans="1:7" s="325" customFormat="1" ht="13.8">
      <c r="A410" s="329"/>
      <c r="B410" s="329" t="s">
        <v>194</v>
      </c>
      <c r="C410" s="370" t="e">
        <f t="shared" si="22"/>
        <v>#VALUE!</v>
      </c>
      <c r="D410" s="370">
        <f t="shared" si="23"/>
        <v>-73.58</v>
      </c>
      <c r="E410" s="370">
        <f t="shared" si="23"/>
        <v>-23.53</v>
      </c>
      <c r="F410" s="370">
        <f t="shared" si="21"/>
        <v>-43.14</v>
      </c>
      <c r="G410" s="370">
        <f t="shared" si="24"/>
        <v>-100</v>
      </c>
    </row>
    <row r="411" spans="1:7" s="325" customFormat="1" ht="13.8">
      <c r="A411" s="327"/>
      <c r="B411" s="327" t="s">
        <v>195</v>
      </c>
      <c r="C411" s="370" t="e">
        <f t="shared" si="22"/>
        <v>#VALUE!</v>
      </c>
      <c r="D411" s="370">
        <f t="shared" si="23"/>
        <v>-71.319999999999993</v>
      </c>
      <c r="E411" s="370">
        <f t="shared" si="23"/>
        <v>156</v>
      </c>
      <c r="F411" s="370">
        <f t="shared" si="21"/>
        <v>-93.33</v>
      </c>
      <c r="G411" s="370">
        <f t="shared" si="24"/>
        <v>350</v>
      </c>
    </row>
    <row r="412" spans="1:7" s="325" customFormat="1" ht="13.8">
      <c r="A412" s="329"/>
      <c r="B412" s="329" t="s">
        <v>196</v>
      </c>
      <c r="C412" s="370" t="e">
        <f t="shared" si="22"/>
        <v>#VALUE!</v>
      </c>
      <c r="D412" s="370">
        <f t="shared" si="23"/>
        <v>-5.28</v>
      </c>
      <c r="E412" s="370">
        <f t="shared" si="23"/>
        <v>5.6</v>
      </c>
      <c r="F412" s="370">
        <f t="shared" si="21"/>
        <v>-74.17</v>
      </c>
      <c r="G412" s="370">
        <f t="shared" si="24"/>
        <v>76.239999999999995</v>
      </c>
    </row>
    <row r="413" spans="1:7" s="325" customFormat="1" ht="13.8">
      <c r="A413" s="327"/>
      <c r="B413" s="327" t="s">
        <v>197</v>
      </c>
      <c r="C413" s="370" t="e">
        <f t="shared" si="22"/>
        <v>#VALUE!</v>
      </c>
      <c r="D413" s="370">
        <f t="shared" si="23"/>
        <v>-37.64</v>
      </c>
      <c r="E413" s="370">
        <f t="shared" si="23"/>
        <v>-54.88</v>
      </c>
      <c r="F413" s="370">
        <f t="shared" si="21"/>
        <v>-89.02</v>
      </c>
      <c r="G413" s="370">
        <f t="shared" si="24"/>
        <v>-55.56</v>
      </c>
    </row>
    <row r="414" spans="1:7" s="325" customFormat="1" ht="13.8">
      <c r="A414" s="329"/>
      <c r="B414" s="329" t="s">
        <v>198</v>
      </c>
      <c r="C414" s="370" t="e">
        <f t="shared" si="22"/>
        <v>#VALUE!</v>
      </c>
      <c r="D414" s="370">
        <f t="shared" si="23"/>
        <v>-38.24</v>
      </c>
      <c r="E414" s="370">
        <f t="shared" si="23"/>
        <v>0</v>
      </c>
      <c r="F414" s="370">
        <f t="shared" si="21"/>
        <v>-100</v>
      </c>
      <c r="G414" s="370" t="e">
        <f t="shared" si="24"/>
        <v>#DIV/0!</v>
      </c>
    </row>
    <row r="415" spans="1:7" s="325" customFormat="1" ht="13.8">
      <c r="A415" s="327"/>
      <c r="B415" s="327" t="s">
        <v>199</v>
      </c>
      <c r="C415" s="370" t="e">
        <f t="shared" si="22"/>
        <v>#VALUE!</v>
      </c>
      <c r="D415" s="370">
        <f t="shared" si="23"/>
        <v>-5.48</v>
      </c>
      <c r="E415" s="370">
        <f t="shared" si="23"/>
        <v>9.65</v>
      </c>
      <c r="F415" s="370">
        <f t="shared" si="21"/>
        <v>-76.099999999999994</v>
      </c>
      <c r="G415" s="370">
        <f t="shared" si="24"/>
        <v>69.569999999999993</v>
      </c>
    </row>
    <row r="416" spans="1:7" s="325" customFormat="1" ht="13.8">
      <c r="A416" s="329"/>
      <c r="B416" s="329" t="s">
        <v>200</v>
      </c>
      <c r="C416" s="370" t="e">
        <f t="shared" si="22"/>
        <v>#VALUE!</v>
      </c>
      <c r="D416" s="370">
        <f t="shared" si="23"/>
        <v>7.01</v>
      </c>
      <c r="E416" s="370">
        <f t="shared" si="23"/>
        <v>14.09</v>
      </c>
      <c r="F416" s="370">
        <f t="shared" si="21"/>
        <v>-73.42</v>
      </c>
      <c r="G416" s="370">
        <f t="shared" si="24"/>
        <v>35.43</v>
      </c>
    </row>
    <row r="417" spans="1:7" s="325" customFormat="1" ht="13.8">
      <c r="A417" s="327"/>
      <c r="B417" s="327" t="s">
        <v>201</v>
      </c>
      <c r="C417" s="370" t="e">
        <f t="shared" si="22"/>
        <v>#VALUE!</v>
      </c>
      <c r="D417" s="370">
        <f t="shared" si="23"/>
        <v>6.07</v>
      </c>
      <c r="E417" s="370">
        <f t="shared" si="23"/>
        <v>8.24</v>
      </c>
      <c r="F417" s="370">
        <f t="shared" si="21"/>
        <v>-75.400000000000006</v>
      </c>
      <c r="G417" s="370">
        <f t="shared" si="24"/>
        <v>36.03</v>
      </c>
    </row>
    <row r="418" spans="1:7" s="325" customFormat="1" ht="13.8">
      <c r="A418" s="329"/>
      <c r="B418" s="329" t="s">
        <v>202</v>
      </c>
      <c r="C418" s="370" t="e">
        <f t="shared" si="22"/>
        <v>#VALUE!</v>
      </c>
      <c r="D418" s="370">
        <f t="shared" si="23"/>
        <v>-9.44</v>
      </c>
      <c r="E418" s="370">
        <f t="shared" si="23"/>
        <v>-16.77</v>
      </c>
      <c r="F418" s="370">
        <f t="shared" si="21"/>
        <v>-79.66</v>
      </c>
      <c r="G418" s="370">
        <f t="shared" si="24"/>
        <v>14.38</v>
      </c>
    </row>
    <row r="419" spans="1:7" s="325" customFormat="1" ht="13.8">
      <c r="A419" s="327"/>
      <c r="B419" s="327" t="s">
        <v>203</v>
      </c>
      <c r="C419" s="370" t="e">
        <f t="shared" si="22"/>
        <v>#VALUE!</v>
      </c>
      <c r="D419" s="370">
        <f t="shared" si="23"/>
        <v>1.25</v>
      </c>
      <c r="E419" s="370">
        <f t="shared" si="23"/>
        <v>4.72</v>
      </c>
      <c r="F419" s="370">
        <f t="shared" si="21"/>
        <v>-76.06</v>
      </c>
      <c r="G419" s="370">
        <f t="shared" si="24"/>
        <v>38.770000000000003</v>
      </c>
    </row>
    <row r="420" spans="1:7" s="325" customFormat="1" ht="13.8">
      <c r="A420" s="329"/>
      <c r="B420" s="329" t="s">
        <v>204</v>
      </c>
      <c r="C420" s="370" t="e">
        <f t="shared" si="22"/>
        <v>#VALUE!</v>
      </c>
      <c r="D420" s="370">
        <f t="shared" si="23"/>
        <v>19.5</v>
      </c>
      <c r="E420" s="370">
        <f t="shared" si="23"/>
        <v>24.04</v>
      </c>
      <c r="F420" s="370">
        <f t="shared" si="21"/>
        <v>-72.7</v>
      </c>
      <c r="G420" s="370">
        <f t="shared" si="24"/>
        <v>45.37</v>
      </c>
    </row>
    <row r="421" spans="1:7" s="325" customFormat="1" ht="13.8">
      <c r="A421" s="327"/>
      <c r="B421" s="327" t="s">
        <v>205</v>
      </c>
      <c r="C421" s="370" t="e">
        <f t="shared" si="22"/>
        <v>#VALUE!</v>
      </c>
      <c r="D421" s="370">
        <f t="shared" si="23"/>
        <v>21.14</v>
      </c>
      <c r="E421" s="370">
        <f t="shared" si="23"/>
        <v>22.21</v>
      </c>
      <c r="F421" s="370">
        <f t="shared" si="21"/>
        <v>-66.37</v>
      </c>
      <c r="G421" s="370">
        <f t="shared" si="24"/>
        <v>20.190000000000001</v>
      </c>
    </row>
    <row r="422" spans="1:7" s="325" customFormat="1" ht="13.8">
      <c r="A422" s="329"/>
      <c r="B422" s="329" t="s">
        <v>206</v>
      </c>
      <c r="C422" s="370" t="e">
        <f t="shared" si="22"/>
        <v>#VALUE!</v>
      </c>
      <c r="D422" s="370">
        <f t="shared" si="23"/>
        <v>21.87</v>
      </c>
      <c r="E422" s="370">
        <f t="shared" si="23"/>
        <v>23.65</v>
      </c>
      <c r="F422" s="370">
        <f t="shared" si="21"/>
        <v>-64.69</v>
      </c>
      <c r="G422" s="370">
        <f t="shared" si="24"/>
        <v>17.45</v>
      </c>
    </row>
    <row r="423" spans="1:7" s="325" customFormat="1" ht="13.8">
      <c r="A423" s="327"/>
      <c r="B423" s="327" t="s">
        <v>207</v>
      </c>
      <c r="C423" s="370" t="e">
        <f t="shared" si="22"/>
        <v>#VALUE!</v>
      </c>
      <c r="D423" s="370">
        <f t="shared" si="23"/>
        <v>19.13</v>
      </c>
      <c r="E423" s="370">
        <f t="shared" si="23"/>
        <v>25.96</v>
      </c>
      <c r="F423" s="370">
        <f t="shared" si="21"/>
        <v>-75.36</v>
      </c>
      <c r="G423" s="370">
        <f t="shared" si="24"/>
        <v>63.41</v>
      </c>
    </row>
    <row r="424" spans="1:7" s="325" customFormat="1" ht="13.8">
      <c r="A424" s="329"/>
      <c r="B424" s="329" t="s">
        <v>208</v>
      </c>
      <c r="C424" s="370" t="e">
        <f t="shared" si="22"/>
        <v>#VALUE!</v>
      </c>
      <c r="D424" s="370">
        <f t="shared" si="23"/>
        <v>14.69</v>
      </c>
      <c r="E424" s="370">
        <f t="shared" si="23"/>
        <v>-3.1</v>
      </c>
      <c r="F424" s="370">
        <f t="shared" si="21"/>
        <v>-76.02</v>
      </c>
      <c r="G424" s="370">
        <f t="shared" si="24"/>
        <v>9.6999999999999993</v>
      </c>
    </row>
    <row r="425" spans="1:7" s="325" customFormat="1" ht="13.8">
      <c r="A425" s="327"/>
      <c r="B425" s="327" t="s">
        <v>209</v>
      </c>
      <c r="C425" s="370" t="e">
        <f t="shared" si="22"/>
        <v>#VALUE!</v>
      </c>
      <c r="D425" s="370">
        <f t="shared" si="23"/>
        <v>-7.04</v>
      </c>
      <c r="E425" s="370">
        <f t="shared" si="23"/>
        <v>0.75</v>
      </c>
      <c r="F425" s="370">
        <f t="shared" si="21"/>
        <v>-77.680000000000007</v>
      </c>
      <c r="G425" s="370">
        <f t="shared" si="24"/>
        <v>38.28</v>
      </c>
    </row>
    <row r="426" spans="1:7" s="325" customFormat="1" ht="13.8">
      <c r="A426" s="329"/>
      <c r="B426" s="329" t="s">
        <v>210</v>
      </c>
      <c r="C426" s="370" t="e">
        <f t="shared" si="22"/>
        <v>#VALUE!</v>
      </c>
      <c r="D426" s="370">
        <f t="shared" si="23"/>
        <v>-5.22</v>
      </c>
      <c r="E426" s="370">
        <f t="shared" si="23"/>
        <v>-0.35</v>
      </c>
      <c r="F426" s="370">
        <f t="shared" si="21"/>
        <v>-78.08</v>
      </c>
      <c r="G426" s="370">
        <f t="shared" si="24"/>
        <v>41.13</v>
      </c>
    </row>
    <row r="427" spans="1:7" s="325" customFormat="1" ht="13.8">
      <c r="A427" s="327"/>
      <c r="B427" s="327" t="s">
        <v>211</v>
      </c>
      <c r="C427" s="370" t="e">
        <f t="shared" si="22"/>
        <v>#VALUE!</v>
      </c>
      <c r="D427" s="370">
        <f t="shared" si="23"/>
        <v>7.98</v>
      </c>
      <c r="E427" s="370">
        <f t="shared" si="23"/>
        <v>3.97</v>
      </c>
      <c r="F427" s="370">
        <f t="shared" si="21"/>
        <v>-76.739999999999995</v>
      </c>
      <c r="G427" s="370">
        <f t="shared" si="24"/>
        <v>16.54</v>
      </c>
    </row>
    <row r="428" spans="1:7" s="325" customFormat="1" ht="13.8">
      <c r="A428" s="329"/>
      <c r="B428" s="329" t="s">
        <v>212</v>
      </c>
      <c r="C428" s="370" t="e">
        <f t="shared" si="22"/>
        <v>#VALUE!</v>
      </c>
      <c r="D428" s="370">
        <f t="shared" si="23"/>
        <v>-44.72</v>
      </c>
      <c r="E428" s="370">
        <f t="shared" si="23"/>
        <v>8.43</v>
      </c>
      <c r="F428" s="370">
        <f t="shared" si="21"/>
        <v>-74.53</v>
      </c>
      <c r="G428" s="370">
        <f t="shared" si="24"/>
        <v>58.78</v>
      </c>
    </row>
    <row r="429" spans="1:7" s="325" customFormat="1" ht="13.8">
      <c r="A429" s="327"/>
      <c r="B429" s="327" t="s">
        <v>213</v>
      </c>
      <c r="C429" s="370" t="e">
        <f t="shared" si="22"/>
        <v>#VALUE!</v>
      </c>
      <c r="D429" s="370">
        <f t="shared" si="23"/>
        <v>4.6399999999999997</v>
      </c>
      <c r="E429" s="370">
        <f t="shared" si="23"/>
        <v>24.59</v>
      </c>
      <c r="F429" s="370">
        <f t="shared" si="21"/>
        <v>-71.95</v>
      </c>
      <c r="G429" s="370">
        <f t="shared" si="24"/>
        <v>42.74</v>
      </c>
    </row>
    <row r="430" spans="1:7" s="325" customFormat="1" ht="13.8">
      <c r="A430" s="329"/>
      <c r="B430" s="329" t="s">
        <v>214</v>
      </c>
      <c r="C430" s="370" t="e">
        <f t="shared" si="22"/>
        <v>#VALUE!</v>
      </c>
      <c r="D430" s="370">
        <f t="shared" si="23"/>
        <v>17.45</v>
      </c>
      <c r="E430" s="370">
        <f t="shared" si="23"/>
        <v>29.35</v>
      </c>
      <c r="F430" s="370">
        <f t="shared" si="21"/>
        <v>-70.900000000000006</v>
      </c>
      <c r="G430" s="370">
        <f t="shared" si="24"/>
        <v>2.12</v>
      </c>
    </row>
    <row r="431" spans="1:7" s="325" customFormat="1" ht="13.8">
      <c r="A431" s="327"/>
      <c r="B431" s="327" t="s">
        <v>215</v>
      </c>
      <c r="C431" s="370" t="e">
        <f t="shared" si="22"/>
        <v>#VALUE!</v>
      </c>
      <c r="D431" s="370">
        <f t="shared" si="23"/>
        <v>4.3899999999999997</v>
      </c>
      <c r="E431" s="370">
        <f t="shared" si="23"/>
        <v>24.48</v>
      </c>
      <c r="F431" s="370">
        <f t="shared" si="21"/>
        <v>-71.98</v>
      </c>
      <c r="G431" s="370">
        <f t="shared" si="24"/>
        <v>43.68</v>
      </c>
    </row>
    <row r="432" spans="1:7" s="325" customFormat="1" ht="13.8">
      <c r="A432" s="329"/>
      <c r="B432" s="329" t="s">
        <v>216</v>
      </c>
      <c r="C432" s="370" t="e">
        <f t="shared" si="22"/>
        <v>#VALUE!</v>
      </c>
      <c r="D432" s="370">
        <f t="shared" si="23"/>
        <v>2.09</v>
      </c>
      <c r="E432" s="370">
        <f t="shared" si="23"/>
        <v>9.1999999999999993</v>
      </c>
      <c r="F432" s="370">
        <f t="shared" si="21"/>
        <v>-75.84</v>
      </c>
      <c r="G432" s="370">
        <f t="shared" si="24"/>
        <v>24.52</v>
      </c>
    </row>
    <row r="433" spans="1:7" s="325" customFormat="1" ht="13.8">
      <c r="A433" s="327"/>
      <c r="B433" s="327" t="s">
        <v>217</v>
      </c>
      <c r="C433" s="370" t="e">
        <f t="shared" si="22"/>
        <v>#VALUE!</v>
      </c>
      <c r="D433" s="370">
        <f t="shared" si="23"/>
        <v>1.24</v>
      </c>
      <c r="E433" s="370">
        <f t="shared" si="23"/>
        <v>3.83</v>
      </c>
      <c r="F433" s="370">
        <f t="shared" si="21"/>
        <v>-77.16</v>
      </c>
      <c r="G433" s="370">
        <f t="shared" si="24"/>
        <v>26.22</v>
      </c>
    </row>
    <row r="434" spans="1:7" s="325" customFormat="1" ht="13.8">
      <c r="A434" s="329"/>
      <c r="B434" s="329" t="s">
        <v>218</v>
      </c>
      <c r="C434" s="370" t="e">
        <f t="shared" si="22"/>
        <v>#VALUE!</v>
      </c>
      <c r="D434" s="370">
        <f t="shared" si="23"/>
        <v>2.58</v>
      </c>
      <c r="E434" s="370">
        <f t="shared" si="23"/>
        <v>12.23</v>
      </c>
      <c r="F434" s="370">
        <f t="shared" si="21"/>
        <v>-75.099999999999994</v>
      </c>
      <c r="G434" s="370">
        <f t="shared" si="24"/>
        <v>23.63</v>
      </c>
    </row>
    <row r="435" spans="1:7" s="325" customFormat="1" ht="13.8">
      <c r="A435" s="327"/>
      <c r="B435" s="327" t="s">
        <v>219</v>
      </c>
      <c r="C435" s="370" t="e">
        <f t="shared" si="22"/>
        <v>#VALUE!</v>
      </c>
      <c r="D435" s="370">
        <f t="shared" si="23"/>
        <v>3.52</v>
      </c>
      <c r="E435" s="370">
        <f t="shared" si="23"/>
        <v>16.23</v>
      </c>
      <c r="F435" s="370">
        <f t="shared" si="21"/>
        <v>-73.53</v>
      </c>
      <c r="G435" s="370">
        <f t="shared" si="24"/>
        <v>12.84</v>
      </c>
    </row>
    <row r="436" spans="1:7" s="325" customFormat="1" ht="13.8">
      <c r="A436" s="329"/>
      <c r="B436" s="329" t="s">
        <v>220</v>
      </c>
      <c r="C436" s="370" t="e">
        <f t="shared" si="22"/>
        <v>#VALUE!</v>
      </c>
      <c r="D436" s="370">
        <f t="shared" si="23"/>
        <v>-10.16</v>
      </c>
      <c r="E436" s="370">
        <f t="shared" si="23"/>
        <v>22.02</v>
      </c>
      <c r="F436" s="370">
        <f t="shared" si="21"/>
        <v>-74.81</v>
      </c>
      <c r="G436" s="370">
        <f t="shared" si="24"/>
        <v>-6.07</v>
      </c>
    </row>
    <row r="437" spans="1:7" s="325" customFormat="1" ht="13.8">
      <c r="A437" s="327"/>
      <c r="B437" s="327" t="s">
        <v>221</v>
      </c>
      <c r="C437" s="370" t="e">
        <f t="shared" si="22"/>
        <v>#VALUE!</v>
      </c>
      <c r="D437" s="370">
        <f t="shared" si="23"/>
        <v>-5.77</v>
      </c>
      <c r="E437" s="370">
        <f t="shared" si="23"/>
        <v>-13.11</v>
      </c>
      <c r="F437" s="370">
        <f t="shared" si="21"/>
        <v>-72.37</v>
      </c>
      <c r="G437" s="370">
        <f t="shared" si="24"/>
        <v>-27.68</v>
      </c>
    </row>
    <row r="438" spans="1:7" s="325" customFormat="1" ht="13.8">
      <c r="A438" s="329"/>
      <c r="B438" s="329" t="s">
        <v>222</v>
      </c>
      <c r="C438" s="370" t="e">
        <f t="shared" si="22"/>
        <v>#VALUE!</v>
      </c>
      <c r="D438" s="370">
        <f t="shared" si="23"/>
        <v>0.68</v>
      </c>
      <c r="E438" s="370">
        <f t="shared" si="23"/>
        <v>15.56</v>
      </c>
      <c r="F438" s="370">
        <f t="shared" si="21"/>
        <v>-73.86</v>
      </c>
      <c r="G438" s="370">
        <f t="shared" si="24"/>
        <v>15.63</v>
      </c>
    </row>
    <row r="439" spans="1:7" s="325" customFormat="1" ht="13.8">
      <c r="A439" s="327"/>
      <c r="B439" s="327" t="s">
        <v>223</v>
      </c>
      <c r="C439" s="370" t="e">
        <f t="shared" si="22"/>
        <v>#VALUE!</v>
      </c>
      <c r="D439" s="370">
        <f t="shared" si="23"/>
        <v>-5.38</v>
      </c>
      <c r="E439" s="370">
        <f t="shared" si="23"/>
        <v>9.99</v>
      </c>
      <c r="F439" s="370">
        <f t="shared" si="21"/>
        <v>-73.86</v>
      </c>
      <c r="G439" s="370">
        <f t="shared" si="24"/>
        <v>-2.0699999999999998</v>
      </c>
    </row>
    <row r="440" spans="1:7" s="325" customFormat="1" ht="13.8">
      <c r="A440" s="329"/>
      <c r="B440" s="329" t="s">
        <v>224</v>
      </c>
      <c r="C440" s="370" t="e">
        <f t="shared" si="22"/>
        <v>#VALUE!</v>
      </c>
      <c r="D440" s="370">
        <f t="shared" si="23"/>
        <v>-2.54</v>
      </c>
      <c r="E440" s="370">
        <f t="shared" si="23"/>
        <v>23.37</v>
      </c>
      <c r="F440" s="370">
        <f t="shared" si="21"/>
        <v>-72.63</v>
      </c>
      <c r="G440" s="370">
        <f t="shared" si="24"/>
        <v>-4.97</v>
      </c>
    </row>
    <row r="441" spans="1:7" s="325" customFormat="1" ht="13.8">
      <c r="A441" s="327"/>
      <c r="B441" s="327" t="s">
        <v>225</v>
      </c>
      <c r="C441" s="370" t="e">
        <f t="shared" si="22"/>
        <v>#VALUE!</v>
      </c>
      <c r="D441" s="370">
        <f t="shared" si="23"/>
        <v>6.61</v>
      </c>
      <c r="E441" s="370">
        <f t="shared" si="23"/>
        <v>13.58</v>
      </c>
      <c r="F441" s="370">
        <f t="shared" si="21"/>
        <v>-70.41</v>
      </c>
      <c r="G441" s="370">
        <f t="shared" si="24"/>
        <v>12.19</v>
      </c>
    </row>
    <row r="442" spans="1:7" s="325" customFormat="1" ht="13.8">
      <c r="A442" s="329"/>
      <c r="B442" s="329" t="s">
        <v>226</v>
      </c>
      <c r="C442" s="370" t="e">
        <f t="shared" si="22"/>
        <v>#VALUE!</v>
      </c>
      <c r="D442" s="370">
        <f t="shared" si="23"/>
        <v>17.010000000000002</v>
      </c>
      <c r="E442" s="370">
        <f t="shared" si="23"/>
        <v>14.47</v>
      </c>
      <c r="F442" s="370">
        <f t="shared" si="21"/>
        <v>-73.319999999999993</v>
      </c>
      <c r="G442" s="370">
        <f t="shared" si="24"/>
        <v>-1.44</v>
      </c>
    </row>
    <row r="443" spans="1:7" s="325" customFormat="1" ht="13.8">
      <c r="A443" s="327"/>
      <c r="B443" s="327" t="s">
        <v>227</v>
      </c>
      <c r="C443" s="370" t="e">
        <f t="shared" si="22"/>
        <v>#VALUE!</v>
      </c>
      <c r="D443" s="370">
        <f t="shared" si="23"/>
        <v>-5.01</v>
      </c>
      <c r="E443" s="370">
        <f t="shared" si="23"/>
        <v>-5.99</v>
      </c>
      <c r="F443" s="370">
        <f t="shared" si="21"/>
        <v>-84.14</v>
      </c>
      <c r="G443" s="370">
        <f t="shared" si="24"/>
        <v>104.51</v>
      </c>
    </row>
    <row r="444" spans="1:7" s="325" customFormat="1" ht="13.8">
      <c r="A444" s="329"/>
      <c r="B444" s="329" t="s">
        <v>228</v>
      </c>
      <c r="C444" s="370" t="e">
        <f t="shared" si="22"/>
        <v>#VALUE!</v>
      </c>
      <c r="D444" s="370">
        <f t="shared" si="23"/>
        <v>19.22</v>
      </c>
      <c r="E444" s="370">
        <f t="shared" si="23"/>
        <v>24.55</v>
      </c>
      <c r="F444" s="370">
        <f t="shared" si="21"/>
        <v>-74.94</v>
      </c>
      <c r="G444" s="370">
        <f t="shared" si="24"/>
        <v>14.86</v>
      </c>
    </row>
    <row r="445" spans="1:7" s="325" customFormat="1" ht="13.8">
      <c r="A445" s="327"/>
      <c r="B445" s="327" t="s">
        <v>229</v>
      </c>
      <c r="C445" s="370" t="e">
        <f t="shared" si="22"/>
        <v>#VALUE!</v>
      </c>
      <c r="D445" s="370">
        <f t="shared" si="23"/>
        <v>9.35</v>
      </c>
      <c r="E445" s="370">
        <f t="shared" si="23"/>
        <v>21.74</v>
      </c>
      <c r="F445" s="370">
        <f t="shared" si="21"/>
        <v>-74.02</v>
      </c>
      <c r="G445" s="370">
        <f t="shared" si="24"/>
        <v>21.14</v>
      </c>
    </row>
    <row r="446" spans="1:7" s="325" customFormat="1" ht="13.8">
      <c r="A446" s="329"/>
      <c r="B446" s="329" t="s">
        <v>230</v>
      </c>
      <c r="C446" s="370" t="e">
        <f t="shared" si="22"/>
        <v>#VALUE!</v>
      </c>
      <c r="D446" s="370">
        <f t="shared" si="23"/>
        <v>-7.12</v>
      </c>
      <c r="E446" s="370">
        <f t="shared" si="23"/>
        <v>3.34</v>
      </c>
      <c r="F446" s="370">
        <f t="shared" si="21"/>
        <v>-75.05</v>
      </c>
      <c r="G446" s="370">
        <f t="shared" si="24"/>
        <v>9.56</v>
      </c>
    </row>
    <row r="447" spans="1:7" s="325" customFormat="1" ht="13.8">
      <c r="A447" s="327"/>
      <c r="B447" s="327" t="s">
        <v>231</v>
      </c>
      <c r="C447" s="370" t="e">
        <f t="shared" si="22"/>
        <v>#VALUE!</v>
      </c>
      <c r="D447" s="370">
        <f t="shared" si="23"/>
        <v>14.87</v>
      </c>
      <c r="E447" s="370">
        <f t="shared" si="23"/>
        <v>32.58</v>
      </c>
      <c r="F447" s="370">
        <f t="shared" si="21"/>
        <v>-71.45</v>
      </c>
      <c r="G447" s="370">
        <f t="shared" si="24"/>
        <v>12.42</v>
      </c>
    </row>
    <row r="448" spans="1:7" s="325" customFormat="1" ht="13.8">
      <c r="A448" s="329"/>
      <c r="B448" s="329" t="s">
        <v>232</v>
      </c>
      <c r="C448" s="370" t="e">
        <f t="shared" si="22"/>
        <v>#VALUE!</v>
      </c>
      <c r="D448" s="370">
        <f t="shared" si="23"/>
        <v>91.7</v>
      </c>
      <c r="E448" s="370">
        <f t="shared" si="23"/>
        <v>81.64</v>
      </c>
      <c r="F448" s="370">
        <f t="shared" si="21"/>
        <v>-68.05</v>
      </c>
      <c r="G448" s="370">
        <f t="shared" si="24"/>
        <v>35.340000000000003</v>
      </c>
    </row>
    <row r="449" spans="1:7" s="325" customFormat="1" ht="13.8">
      <c r="A449" s="327"/>
      <c r="B449" s="327" t="s">
        <v>233</v>
      </c>
      <c r="C449" s="370" t="e">
        <f t="shared" si="22"/>
        <v>#VALUE!</v>
      </c>
      <c r="D449" s="370">
        <f t="shared" si="23"/>
        <v>0.25</v>
      </c>
      <c r="E449" s="370">
        <f t="shared" si="23"/>
        <v>40.76</v>
      </c>
      <c r="F449" s="370">
        <f t="shared" si="21"/>
        <v>-70.34</v>
      </c>
      <c r="G449" s="370">
        <f t="shared" si="24"/>
        <v>17.23</v>
      </c>
    </row>
    <row r="450" spans="1:7" s="325" customFormat="1" ht="13.8">
      <c r="A450" s="329"/>
      <c r="B450" s="329" t="s">
        <v>234</v>
      </c>
      <c r="C450" s="370" t="e">
        <f t="shared" si="22"/>
        <v>#VALUE!</v>
      </c>
      <c r="D450" s="370">
        <f t="shared" si="23"/>
        <v>-12.42</v>
      </c>
      <c r="E450" s="370">
        <f t="shared" si="23"/>
        <v>23.62</v>
      </c>
      <c r="F450" s="370">
        <f t="shared" si="21"/>
        <v>-71.31</v>
      </c>
      <c r="G450" s="370">
        <f t="shared" si="24"/>
        <v>12.52</v>
      </c>
    </row>
    <row r="451" spans="1:7" s="325" customFormat="1" ht="13.8">
      <c r="A451" s="327"/>
      <c r="B451" s="327" t="s">
        <v>235</v>
      </c>
      <c r="C451" s="370" t="e">
        <f t="shared" si="22"/>
        <v>#VALUE!</v>
      </c>
      <c r="D451" s="370">
        <f t="shared" si="23"/>
        <v>30.97</v>
      </c>
      <c r="E451" s="370">
        <f t="shared" si="23"/>
        <v>23.95</v>
      </c>
      <c r="F451" s="370">
        <f t="shared" si="21"/>
        <v>-71.489999999999995</v>
      </c>
      <c r="G451" s="370">
        <f t="shared" si="24"/>
        <v>3.82</v>
      </c>
    </row>
    <row r="452" spans="1:7" s="325" customFormat="1" ht="13.8">
      <c r="A452" s="329"/>
      <c r="B452" s="329" t="s">
        <v>236</v>
      </c>
      <c r="C452" s="370" t="e">
        <f t="shared" si="22"/>
        <v>#VALUE!</v>
      </c>
      <c r="D452" s="370">
        <f t="shared" si="23"/>
        <v>0.7</v>
      </c>
      <c r="E452" s="370">
        <f t="shared" si="23"/>
        <v>47.05</v>
      </c>
      <c r="F452" s="370">
        <f t="shared" si="21"/>
        <v>-70.64</v>
      </c>
      <c r="G452" s="370">
        <f t="shared" si="24"/>
        <v>77.319999999999993</v>
      </c>
    </row>
    <row r="453" spans="1:7" s="325" customFormat="1" ht="13.8">
      <c r="A453" s="327"/>
      <c r="B453" s="327" t="s">
        <v>237</v>
      </c>
      <c r="C453" s="370" t="e">
        <f t="shared" si="22"/>
        <v>#VALUE!</v>
      </c>
      <c r="D453" s="370">
        <f t="shared" si="23"/>
        <v>2.56</v>
      </c>
      <c r="E453" s="370">
        <f t="shared" si="23"/>
        <v>10.67</v>
      </c>
      <c r="F453" s="370">
        <f t="shared" si="21"/>
        <v>-73.989999999999995</v>
      </c>
      <c r="G453" s="370">
        <f t="shared" si="24"/>
        <v>55.19</v>
      </c>
    </row>
    <row r="454" spans="1:7" s="325" customFormat="1" ht="27.6">
      <c r="A454" s="329"/>
      <c r="B454" s="329" t="s">
        <v>238</v>
      </c>
      <c r="C454" s="370" t="e">
        <f t="shared" si="22"/>
        <v>#VALUE!</v>
      </c>
      <c r="D454" s="370">
        <f t="shared" si="23"/>
        <v>1.76</v>
      </c>
      <c r="E454" s="370">
        <f t="shared" si="23"/>
        <v>80.72</v>
      </c>
      <c r="F454" s="370">
        <f t="shared" si="21"/>
        <v>-70.11</v>
      </c>
      <c r="G454" s="370">
        <f t="shared" si="24"/>
        <v>170.78</v>
      </c>
    </row>
    <row r="455" spans="1:7" s="325" customFormat="1" ht="13.8">
      <c r="A455" s="327"/>
      <c r="B455" s="327" t="s">
        <v>239</v>
      </c>
      <c r="C455" s="370" t="e">
        <f t="shared" si="22"/>
        <v>#VALUE!</v>
      </c>
      <c r="D455" s="370">
        <f t="shared" si="23"/>
        <v>-3.61</v>
      </c>
      <c r="E455" s="370">
        <f t="shared" si="23"/>
        <v>100.15</v>
      </c>
      <c r="F455" s="370">
        <f t="shared" si="21"/>
        <v>-69.38</v>
      </c>
      <c r="G455" s="370">
        <f t="shared" si="24"/>
        <v>241.95</v>
      </c>
    </row>
    <row r="456" spans="1:7" s="325" customFormat="1" ht="13.8">
      <c r="A456" s="329"/>
      <c r="B456" s="329" t="s">
        <v>240</v>
      </c>
      <c r="C456" s="370" t="e">
        <f t="shared" si="22"/>
        <v>#VALUE!</v>
      </c>
      <c r="D456" s="370">
        <f t="shared" si="23"/>
        <v>-76.92</v>
      </c>
      <c r="E456" s="370">
        <f t="shared" si="23"/>
        <v>133.33000000000001</v>
      </c>
      <c r="F456" s="370">
        <f t="shared" ref="F456:F519" si="25">ROUND(((F67-D67)*100/D67),2)</f>
        <v>-33.33</v>
      </c>
      <c r="G456" s="370">
        <f t="shared" si="24"/>
        <v>0</v>
      </c>
    </row>
    <row r="457" spans="1:7" s="325" customFormat="1" ht="13.8">
      <c r="A457" s="327"/>
      <c r="B457" s="327" t="s">
        <v>241</v>
      </c>
      <c r="C457" s="370" t="e">
        <f t="shared" ref="C457:C520" si="26">ROUND(((C68-B68)*100/B68),2)</f>
        <v>#VALUE!</v>
      </c>
      <c r="D457" s="370">
        <f t="shared" ref="D457:E520" si="27">ROUND(((D68-C68)*100/C68),2)</f>
        <v>11.74</v>
      </c>
      <c r="E457" s="370">
        <f t="shared" si="27"/>
        <v>49.57</v>
      </c>
      <c r="F457" s="370">
        <f t="shared" si="25"/>
        <v>-71.28</v>
      </c>
      <c r="G457" s="370">
        <f t="shared" ref="G457:G520" si="28">ROUND(G68/F68*100-100,2)</f>
        <v>49.16</v>
      </c>
    </row>
    <row r="458" spans="1:7" s="325" customFormat="1" ht="13.8">
      <c r="A458" s="329"/>
      <c r="B458" s="329" t="s">
        <v>242</v>
      </c>
      <c r="C458" s="370" t="e">
        <f t="shared" si="26"/>
        <v>#VALUE!</v>
      </c>
      <c r="D458" s="370">
        <f t="shared" si="27"/>
        <v>-16.82</v>
      </c>
      <c r="E458" s="370">
        <f t="shared" si="27"/>
        <v>26.53</v>
      </c>
      <c r="F458" s="370">
        <f t="shared" si="25"/>
        <v>-72.16</v>
      </c>
      <c r="G458" s="370">
        <f t="shared" si="28"/>
        <v>45.77</v>
      </c>
    </row>
    <row r="459" spans="1:7" s="325" customFormat="1" ht="13.8">
      <c r="A459" s="327"/>
      <c r="B459" s="327" t="s">
        <v>243</v>
      </c>
      <c r="C459" s="370" t="e">
        <f t="shared" si="26"/>
        <v>#VALUE!</v>
      </c>
      <c r="D459" s="370">
        <f t="shared" si="27"/>
        <v>13.03</v>
      </c>
      <c r="E459" s="370">
        <f t="shared" si="27"/>
        <v>20.97</v>
      </c>
      <c r="F459" s="370">
        <f t="shared" si="25"/>
        <v>-72.739999999999995</v>
      </c>
      <c r="G459" s="370">
        <f t="shared" si="28"/>
        <v>27.49</v>
      </c>
    </row>
    <row r="460" spans="1:7" s="325" customFormat="1" ht="13.8">
      <c r="A460" s="329"/>
      <c r="B460" s="329" t="s">
        <v>244</v>
      </c>
      <c r="C460" s="370" t="e">
        <f t="shared" si="26"/>
        <v>#VALUE!</v>
      </c>
      <c r="D460" s="370">
        <f t="shared" si="27"/>
        <v>-19.399999999999999</v>
      </c>
      <c r="E460" s="370">
        <f t="shared" si="27"/>
        <v>42.52</v>
      </c>
      <c r="F460" s="370">
        <f t="shared" si="25"/>
        <v>-70.86</v>
      </c>
      <c r="G460" s="370">
        <f t="shared" si="28"/>
        <v>5.01</v>
      </c>
    </row>
    <row r="461" spans="1:7" s="325" customFormat="1" ht="13.8">
      <c r="A461" s="327"/>
      <c r="B461" s="327" t="s">
        <v>245</v>
      </c>
      <c r="C461" s="370" t="e">
        <f t="shared" si="26"/>
        <v>#VALUE!</v>
      </c>
      <c r="D461" s="370">
        <f t="shared" si="27"/>
        <v>0.32</v>
      </c>
      <c r="E461" s="370">
        <f t="shared" si="27"/>
        <v>16.78</v>
      </c>
      <c r="F461" s="370">
        <f t="shared" si="25"/>
        <v>-73.099999999999994</v>
      </c>
      <c r="G461" s="370">
        <f t="shared" si="28"/>
        <v>21.27</v>
      </c>
    </row>
    <row r="462" spans="1:7" s="325" customFormat="1" ht="13.8">
      <c r="A462" s="329"/>
      <c r="B462" s="329" t="s">
        <v>246</v>
      </c>
      <c r="C462" s="370" t="e">
        <f t="shared" si="26"/>
        <v>#VALUE!</v>
      </c>
      <c r="D462" s="370">
        <f t="shared" si="27"/>
        <v>3.04</v>
      </c>
      <c r="E462" s="370">
        <f t="shared" si="27"/>
        <v>1.58</v>
      </c>
      <c r="F462" s="370">
        <f t="shared" si="25"/>
        <v>-77.400000000000006</v>
      </c>
      <c r="G462" s="370">
        <f t="shared" si="28"/>
        <v>43.77</v>
      </c>
    </row>
    <row r="463" spans="1:7" s="325" customFormat="1" ht="13.8">
      <c r="A463" s="327"/>
      <c r="B463" s="327" t="s">
        <v>247</v>
      </c>
      <c r="C463" s="370" t="e">
        <f t="shared" si="26"/>
        <v>#VALUE!</v>
      </c>
      <c r="D463" s="370">
        <f t="shared" si="27"/>
        <v>18.239999999999998</v>
      </c>
      <c r="E463" s="370">
        <f t="shared" si="27"/>
        <v>79.680000000000007</v>
      </c>
      <c r="F463" s="370">
        <f t="shared" si="25"/>
        <v>-65.27</v>
      </c>
      <c r="G463" s="370">
        <f t="shared" si="28"/>
        <v>69.66</v>
      </c>
    </row>
    <row r="464" spans="1:7" s="325" customFormat="1" ht="13.8">
      <c r="A464" s="329"/>
      <c r="B464" s="329" t="s">
        <v>248</v>
      </c>
      <c r="C464" s="370" t="e">
        <f t="shared" si="26"/>
        <v>#VALUE!</v>
      </c>
      <c r="D464" s="370">
        <f t="shared" si="27"/>
        <v>49.94</v>
      </c>
      <c r="E464" s="370">
        <f t="shared" si="27"/>
        <v>4.12</v>
      </c>
      <c r="F464" s="370">
        <f t="shared" si="25"/>
        <v>-76.09</v>
      </c>
      <c r="G464" s="370">
        <f t="shared" si="28"/>
        <v>20.21</v>
      </c>
    </row>
    <row r="465" spans="1:7" s="325" customFormat="1" ht="13.8">
      <c r="A465" s="327"/>
      <c r="B465" s="327" t="s">
        <v>249</v>
      </c>
      <c r="C465" s="370" t="e">
        <f t="shared" si="26"/>
        <v>#VALUE!</v>
      </c>
      <c r="D465" s="370">
        <f t="shared" si="27"/>
        <v>52.82</v>
      </c>
      <c r="E465" s="370">
        <f t="shared" si="27"/>
        <v>-2.2999999999999998</v>
      </c>
      <c r="F465" s="370">
        <f t="shared" si="25"/>
        <v>-75.91</v>
      </c>
      <c r="G465" s="370">
        <f t="shared" si="28"/>
        <v>-2.7</v>
      </c>
    </row>
    <row r="466" spans="1:7" s="325" customFormat="1" ht="13.8">
      <c r="A466" s="329"/>
      <c r="B466" s="329" t="s">
        <v>250</v>
      </c>
      <c r="C466" s="370" t="e">
        <f t="shared" si="26"/>
        <v>#VALUE!</v>
      </c>
      <c r="D466" s="370">
        <f t="shared" si="27"/>
        <v>63.29</v>
      </c>
      <c r="E466" s="370">
        <f t="shared" si="27"/>
        <v>7.5</v>
      </c>
      <c r="F466" s="370">
        <f t="shared" si="25"/>
        <v>-78.709999999999994</v>
      </c>
      <c r="G466" s="370">
        <f t="shared" si="28"/>
        <v>79.66</v>
      </c>
    </row>
    <row r="467" spans="1:7" s="325" customFormat="1" ht="13.8">
      <c r="A467" s="327"/>
      <c r="B467" s="327" t="s">
        <v>251</v>
      </c>
      <c r="C467" s="370" t="e">
        <f t="shared" si="26"/>
        <v>#VALUE!</v>
      </c>
      <c r="D467" s="370">
        <f t="shared" si="27"/>
        <v>25.96</v>
      </c>
      <c r="E467" s="370">
        <f t="shared" si="27"/>
        <v>20.76</v>
      </c>
      <c r="F467" s="370">
        <f t="shared" si="25"/>
        <v>-72.680000000000007</v>
      </c>
      <c r="G467" s="370">
        <f t="shared" si="28"/>
        <v>17.61</v>
      </c>
    </row>
    <row r="468" spans="1:7" s="325" customFormat="1" ht="13.8">
      <c r="A468" s="329"/>
      <c r="B468" s="329" t="s">
        <v>252</v>
      </c>
      <c r="C468" s="370" t="e">
        <f t="shared" si="26"/>
        <v>#VALUE!</v>
      </c>
      <c r="D468" s="370">
        <f t="shared" si="27"/>
        <v>1.89</v>
      </c>
      <c r="E468" s="370">
        <f t="shared" si="27"/>
        <v>20.38</v>
      </c>
      <c r="F468" s="370">
        <f t="shared" si="25"/>
        <v>-71.86</v>
      </c>
      <c r="G468" s="370">
        <f t="shared" si="28"/>
        <v>18.829999999999998</v>
      </c>
    </row>
    <row r="469" spans="1:7" s="325" customFormat="1" ht="13.8">
      <c r="A469" s="327"/>
      <c r="B469" s="327" t="s">
        <v>253</v>
      </c>
      <c r="C469" s="370" t="e">
        <f t="shared" si="26"/>
        <v>#VALUE!</v>
      </c>
      <c r="D469" s="370">
        <f t="shared" si="27"/>
        <v>9.67</v>
      </c>
      <c r="E469" s="370">
        <f t="shared" si="27"/>
        <v>9.8699999999999992</v>
      </c>
      <c r="F469" s="370">
        <f t="shared" si="25"/>
        <v>-74.069999999999993</v>
      </c>
      <c r="G469" s="370">
        <f t="shared" si="28"/>
        <v>4.3099999999999996</v>
      </c>
    </row>
    <row r="470" spans="1:7" s="325" customFormat="1" ht="13.8">
      <c r="A470" s="329"/>
      <c r="B470" s="329" t="s">
        <v>254</v>
      </c>
      <c r="C470" s="370" t="e">
        <f t="shared" si="26"/>
        <v>#VALUE!</v>
      </c>
      <c r="D470" s="370">
        <f t="shared" si="27"/>
        <v>-0.68</v>
      </c>
      <c r="E470" s="370">
        <f t="shared" si="27"/>
        <v>24.22</v>
      </c>
      <c r="F470" s="370">
        <f t="shared" si="25"/>
        <v>-71.05</v>
      </c>
      <c r="G470" s="370">
        <f t="shared" si="28"/>
        <v>23.57</v>
      </c>
    </row>
    <row r="471" spans="1:7" s="325" customFormat="1" ht="13.8">
      <c r="A471" s="327"/>
      <c r="B471" s="327" t="s">
        <v>255</v>
      </c>
      <c r="C471" s="370" t="e">
        <f t="shared" si="26"/>
        <v>#VALUE!</v>
      </c>
      <c r="D471" s="370">
        <f t="shared" si="27"/>
        <v>-2.84</v>
      </c>
      <c r="E471" s="370">
        <f t="shared" si="27"/>
        <v>-1.97</v>
      </c>
      <c r="F471" s="370">
        <f t="shared" si="25"/>
        <v>-73.31</v>
      </c>
      <c r="G471" s="370">
        <f t="shared" si="28"/>
        <v>1.9</v>
      </c>
    </row>
    <row r="472" spans="1:7" s="325" customFormat="1" ht="13.8">
      <c r="A472" s="329"/>
      <c r="B472" s="329" t="s">
        <v>256</v>
      </c>
      <c r="C472" s="370" t="e">
        <f t="shared" si="26"/>
        <v>#VALUE!</v>
      </c>
      <c r="D472" s="370">
        <f t="shared" si="27"/>
        <v>-4.26</v>
      </c>
      <c r="E472" s="370">
        <f t="shared" si="27"/>
        <v>34.950000000000003</v>
      </c>
      <c r="F472" s="370">
        <f t="shared" si="25"/>
        <v>-65.72</v>
      </c>
      <c r="G472" s="370">
        <f t="shared" si="28"/>
        <v>11.81</v>
      </c>
    </row>
    <row r="473" spans="1:7" s="325" customFormat="1" ht="13.8">
      <c r="A473" s="327"/>
      <c r="B473" s="327" t="s">
        <v>257</v>
      </c>
      <c r="C473" s="370" t="e">
        <f t="shared" si="26"/>
        <v>#VALUE!</v>
      </c>
      <c r="D473" s="370">
        <f t="shared" si="27"/>
        <v>-0.4</v>
      </c>
      <c r="E473" s="370">
        <f t="shared" si="27"/>
        <v>27.49</v>
      </c>
      <c r="F473" s="370">
        <f t="shared" si="25"/>
        <v>-71.33</v>
      </c>
      <c r="G473" s="370">
        <f t="shared" si="28"/>
        <v>36.42</v>
      </c>
    </row>
    <row r="474" spans="1:7" s="325" customFormat="1" ht="13.8">
      <c r="A474" s="329"/>
      <c r="B474" s="329" t="s">
        <v>258</v>
      </c>
      <c r="C474" s="370" t="e">
        <f t="shared" si="26"/>
        <v>#VALUE!</v>
      </c>
      <c r="D474" s="370">
        <f t="shared" si="27"/>
        <v>6.75</v>
      </c>
      <c r="E474" s="370">
        <f t="shared" si="27"/>
        <v>47.65</v>
      </c>
      <c r="F474" s="370">
        <f t="shared" si="25"/>
        <v>-67.44</v>
      </c>
      <c r="G474" s="370">
        <f t="shared" si="28"/>
        <v>21.6</v>
      </c>
    </row>
    <row r="475" spans="1:7" s="325" customFormat="1" ht="27.6">
      <c r="A475" s="327"/>
      <c r="B475" s="327" t="s">
        <v>259</v>
      </c>
      <c r="C475" s="370" t="e">
        <f t="shared" si="26"/>
        <v>#VALUE!</v>
      </c>
      <c r="D475" s="370">
        <f t="shared" si="27"/>
        <v>-2.4900000000000002</v>
      </c>
      <c r="E475" s="370">
        <f t="shared" si="27"/>
        <v>12.76</v>
      </c>
      <c r="F475" s="370">
        <f t="shared" si="25"/>
        <v>-70.72</v>
      </c>
      <c r="G475" s="370">
        <f t="shared" si="28"/>
        <v>-10.9</v>
      </c>
    </row>
    <row r="476" spans="1:7" s="325" customFormat="1" ht="13.8">
      <c r="A476" s="329"/>
      <c r="B476" s="329" t="s">
        <v>260</v>
      </c>
      <c r="C476" s="370" t="e">
        <f t="shared" si="26"/>
        <v>#VALUE!</v>
      </c>
      <c r="D476" s="370">
        <f t="shared" si="27"/>
        <v>14.09</v>
      </c>
      <c r="E476" s="370">
        <f t="shared" si="27"/>
        <v>18.670000000000002</v>
      </c>
      <c r="F476" s="370">
        <f t="shared" si="25"/>
        <v>-78.03</v>
      </c>
      <c r="G476" s="370">
        <f t="shared" si="28"/>
        <v>36.950000000000003</v>
      </c>
    </row>
    <row r="477" spans="1:7" s="325" customFormat="1" ht="13.8">
      <c r="A477" s="327"/>
      <c r="B477" s="327" t="s">
        <v>261</v>
      </c>
      <c r="C477" s="370" t="e">
        <f t="shared" si="26"/>
        <v>#VALUE!</v>
      </c>
      <c r="D477" s="370">
        <f t="shared" si="27"/>
        <v>12.31</v>
      </c>
      <c r="E477" s="370">
        <f t="shared" si="27"/>
        <v>15.33</v>
      </c>
      <c r="F477" s="370">
        <f t="shared" si="25"/>
        <v>-74.13</v>
      </c>
      <c r="G477" s="370">
        <f t="shared" si="28"/>
        <v>-10.14</v>
      </c>
    </row>
    <row r="478" spans="1:7" s="325" customFormat="1" ht="13.8">
      <c r="A478" s="329"/>
      <c r="B478" s="329" t="s">
        <v>262</v>
      </c>
      <c r="C478" s="370" t="e">
        <f t="shared" si="26"/>
        <v>#VALUE!</v>
      </c>
      <c r="D478" s="370">
        <f t="shared" si="27"/>
        <v>10.56</v>
      </c>
      <c r="E478" s="370">
        <f t="shared" si="27"/>
        <v>16.510000000000002</v>
      </c>
      <c r="F478" s="370">
        <f t="shared" si="25"/>
        <v>-78.45</v>
      </c>
      <c r="G478" s="370">
        <f t="shared" si="28"/>
        <v>36.46</v>
      </c>
    </row>
    <row r="479" spans="1:7" s="325" customFormat="1" ht="13.8">
      <c r="A479" s="327"/>
      <c r="B479" s="327" t="s">
        <v>263</v>
      </c>
      <c r="C479" s="370" t="e">
        <f t="shared" si="26"/>
        <v>#VALUE!</v>
      </c>
      <c r="D479" s="370">
        <f t="shared" si="27"/>
        <v>755.43</v>
      </c>
      <c r="E479" s="370">
        <f t="shared" si="27"/>
        <v>80.959999999999994</v>
      </c>
      <c r="F479" s="370">
        <f t="shared" si="25"/>
        <v>-73.349999999999994</v>
      </c>
      <c r="G479" s="370">
        <f t="shared" si="28"/>
        <v>120.3</v>
      </c>
    </row>
    <row r="480" spans="1:7" s="325" customFormat="1" ht="13.8">
      <c r="A480" s="329"/>
      <c r="B480" s="329" t="s">
        <v>264</v>
      </c>
      <c r="C480" s="370" t="e">
        <f t="shared" si="26"/>
        <v>#VALUE!</v>
      </c>
      <c r="D480" s="370">
        <f t="shared" si="27"/>
        <v>-22.22</v>
      </c>
      <c r="E480" s="370">
        <f t="shared" si="27"/>
        <v>14.29</v>
      </c>
      <c r="F480" s="370">
        <f t="shared" si="25"/>
        <v>-71.430000000000007</v>
      </c>
      <c r="G480" s="370">
        <f t="shared" si="28"/>
        <v>50</v>
      </c>
    </row>
    <row r="481" spans="1:7" s="325" customFormat="1" ht="13.8">
      <c r="A481" s="327"/>
      <c r="B481" s="327" t="s">
        <v>567</v>
      </c>
      <c r="C481" s="370" t="e">
        <f t="shared" si="26"/>
        <v>#VALUE!</v>
      </c>
      <c r="D481" s="370">
        <f t="shared" si="27"/>
        <v>34.85</v>
      </c>
      <c r="E481" s="370">
        <f t="shared" si="27"/>
        <v>-20.94</v>
      </c>
      <c r="F481" s="370">
        <f t="shared" si="25"/>
        <v>-84.75</v>
      </c>
      <c r="G481" s="370">
        <f t="shared" si="28"/>
        <v>44.18</v>
      </c>
    </row>
    <row r="482" spans="1:7" s="325" customFormat="1" ht="13.8">
      <c r="A482" s="329"/>
      <c r="B482" s="329" t="s">
        <v>266</v>
      </c>
      <c r="C482" s="370" t="e">
        <f t="shared" si="26"/>
        <v>#VALUE!</v>
      </c>
      <c r="D482" s="370">
        <f t="shared" si="27"/>
        <v>70.92</v>
      </c>
      <c r="E482" s="370">
        <f t="shared" si="27"/>
        <v>-24.27</v>
      </c>
      <c r="F482" s="370">
        <f t="shared" si="25"/>
        <v>-86.53</v>
      </c>
      <c r="G482" s="370">
        <f t="shared" si="28"/>
        <v>25.93</v>
      </c>
    </row>
    <row r="483" spans="1:7" s="325" customFormat="1" ht="13.8">
      <c r="A483" s="327"/>
      <c r="B483" s="327" t="s">
        <v>267</v>
      </c>
      <c r="C483" s="370" t="e">
        <f t="shared" si="26"/>
        <v>#VALUE!</v>
      </c>
      <c r="D483" s="370">
        <f t="shared" si="27"/>
        <v>-25.36</v>
      </c>
      <c r="E483" s="370">
        <f t="shared" si="27"/>
        <v>-8.24</v>
      </c>
      <c r="F483" s="370">
        <f t="shared" si="25"/>
        <v>-77.97</v>
      </c>
      <c r="G483" s="370">
        <f t="shared" si="28"/>
        <v>86.83</v>
      </c>
    </row>
    <row r="484" spans="1:7" s="325" customFormat="1" ht="13.8">
      <c r="A484" s="329"/>
      <c r="B484" s="329" t="s">
        <v>268</v>
      </c>
      <c r="C484" s="370" t="e">
        <f t="shared" si="26"/>
        <v>#VALUE!</v>
      </c>
      <c r="D484" s="370">
        <f t="shared" si="27"/>
        <v>62.72</v>
      </c>
      <c r="E484" s="370">
        <f t="shared" si="27"/>
        <v>13.98</v>
      </c>
      <c r="F484" s="370">
        <f t="shared" si="25"/>
        <v>-70.11</v>
      </c>
      <c r="G484" s="370">
        <f t="shared" si="28"/>
        <v>-56.84</v>
      </c>
    </row>
    <row r="485" spans="1:7" s="325" customFormat="1" ht="13.8">
      <c r="A485" s="327"/>
      <c r="B485" s="327" t="s">
        <v>269</v>
      </c>
      <c r="C485" s="370" t="e">
        <f t="shared" si="26"/>
        <v>#VALUE!</v>
      </c>
      <c r="D485" s="370">
        <f t="shared" si="27"/>
        <v>78.81</v>
      </c>
      <c r="E485" s="370">
        <f t="shared" si="27"/>
        <v>6.01</v>
      </c>
      <c r="F485" s="370">
        <f t="shared" si="25"/>
        <v>-79.739999999999995</v>
      </c>
      <c r="G485" s="370">
        <f t="shared" si="28"/>
        <v>-30.54</v>
      </c>
    </row>
    <row r="486" spans="1:7" s="325" customFormat="1" ht="13.8">
      <c r="A486" s="329"/>
      <c r="B486" s="329" t="s">
        <v>270</v>
      </c>
      <c r="C486" s="370" t="e">
        <f t="shared" si="26"/>
        <v>#VALUE!</v>
      </c>
      <c r="D486" s="370">
        <f t="shared" si="27"/>
        <v>132.47999999999999</v>
      </c>
      <c r="E486" s="370">
        <f t="shared" si="27"/>
        <v>-13.28</v>
      </c>
      <c r="F486" s="370">
        <f t="shared" si="25"/>
        <v>-82.14</v>
      </c>
      <c r="G486" s="370">
        <f t="shared" si="28"/>
        <v>-20.309999999999999</v>
      </c>
    </row>
    <row r="487" spans="1:7" s="325" customFormat="1" ht="13.8">
      <c r="A487" s="327"/>
      <c r="B487" s="327" t="s">
        <v>271</v>
      </c>
      <c r="C487" s="370" t="e">
        <f t="shared" si="26"/>
        <v>#VALUE!</v>
      </c>
      <c r="D487" s="370">
        <f t="shared" si="27"/>
        <v>34.53</v>
      </c>
      <c r="E487" s="370">
        <f t="shared" si="27"/>
        <v>33.520000000000003</v>
      </c>
      <c r="F487" s="370">
        <f t="shared" si="25"/>
        <v>-76.319999999999993</v>
      </c>
      <c r="G487" s="370">
        <f t="shared" si="28"/>
        <v>-41.54</v>
      </c>
    </row>
    <row r="488" spans="1:7" s="325" customFormat="1" ht="13.8">
      <c r="A488" s="329"/>
      <c r="B488" s="329" t="s">
        <v>272</v>
      </c>
      <c r="C488" s="370" t="e">
        <f t="shared" si="26"/>
        <v>#VALUE!</v>
      </c>
      <c r="D488" s="370">
        <f t="shared" si="27"/>
        <v>47.99</v>
      </c>
      <c r="E488" s="370">
        <f t="shared" si="27"/>
        <v>22.79</v>
      </c>
      <c r="F488" s="370">
        <f t="shared" si="25"/>
        <v>-59.46</v>
      </c>
      <c r="G488" s="370">
        <f t="shared" si="28"/>
        <v>-71.37</v>
      </c>
    </row>
    <row r="489" spans="1:7" s="325" customFormat="1" ht="13.8">
      <c r="A489" s="327"/>
      <c r="B489" s="327" t="s">
        <v>273</v>
      </c>
      <c r="C489" s="370" t="e">
        <f t="shared" si="26"/>
        <v>#VALUE!</v>
      </c>
      <c r="D489" s="370">
        <f t="shared" si="27"/>
        <v>10.94</v>
      </c>
      <c r="E489" s="370">
        <f t="shared" si="27"/>
        <v>-5.67</v>
      </c>
      <c r="F489" s="370">
        <f t="shared" si="25"/>
        <v>-66.62</v>
      </c>
      <c r="G489" s="370">
        <f t="shared" si="28"/>
        <v>-41.17</v>
      </c>
    </row>
    <row r="490" spans="1:7" s="325" customFormat="1" ht="13.8">
      <c r="A490" s="329"/>
      <c r="B490" s="329" t="s">
        <v>274</v>
      </c>
      <c r="C490" s="370" t="e">
        <f t="shared" si="26"/>
        <v>#VALUE!</v>
      </c>
      <c r="D490" s="370">
        <f t="shared" si="27"/>
        <v>913.64</v>
      </c>
      <c r="E490" s="370">
        <f t="shared" si="27"/>
        <v>-4.71</v>
      </c>
      <c r="F490" s="370">
        <f t="shared" si="25"/>
        <v>-65.180000000000007</v>
      </c>
      <c r="G490" s="370">
        <f t="shared" si="28"/>
        <v>-63.18</v>
      </c>
    </row>
    <row r="491" spans="1:7" s="325" customFormat="1" ht="13.8">
      <c r="A491" s="327"/>
      <c r="B491" s="327" t="s">
        <v>275</v>
      </c>
      <c r="C491" s="370" t="e">
        <f t="shared" si="26"/>
        <v>#VALUE!</v>
      </c>
      <c r="D491" s="370">
        <f t="shared" si="27"/>
        <v>-73.5</v>
      </c>
      <c r="E491" s="370">
        <f t="shared" si="27"/>
        <v>-9.1199999999999992</v>
      </c>
      <c r="F491" s="370">
        <f t="shared" si="25"/>
        <v>-71.849999999999994</v>
      </c>
      <c r="G491" s="370">
        <f t="shared" si="28"/>
        <v>56.48</v>
      </c>
    </row>
    <row r="492" spans="1:7" s="325" customFormat="1" ht="13.8">
      <c r="A492" s="329"/>
      <c r="B492" s="329" t="s">
        <v>276</v>
      </c>
      <c r="C492" s="370" t="e">
        <f t="shared" si="26"/>
        <v>#VALUE!</v>
      </c>
      <c r="D492" s="370">
        <f t="shared" si="27"/>
        <v>4.51</v>
      </c>
      <c r="E492" s="370">
        <f t="shared" si="27"/>
        <v>5.54</v>
      </c>
      <c r="F492" s="370">
        <f t="shared" si="25"/>
        <v>-74.87</v>
      </c>
      <c r="G492" s="370">
        <f t="shared" si="28"/>
        <v>27.48</v>
      </c>
    </row>
    <row r="493" spans="1:7" s="325" customFormat="1" ht="13.8">
      <c r="A493" s="327"/>
      <c r="B493" s="327" t="s">
        <v>277</v>
      </c>
      <c r="C493" s="370" t="e">
        <f t="shared" si="26"/>
        <v>#VALUE!</v>
      </c>
      <c r="D493" s="370">
        <f t="shared" si="27"/>
        <v>12.29</v>
      </c>
      <c r="E493" s="370">
        <f t="shared" si="27"/>
        <v>17.29</v>
      </c>
      <c r="F493" s="370">
        <f t="shared" si="25"/>
        <v>-74.290000000000006</v>
      </c>
      <c r="G493" s="370">
        <f t="shared" si="28"/>
        <v>56.16</v>
      </c>
    </row>
    <row r="494" spans="1:7" s="325" customFormat="1" ht="13.8">
      <c r="A494" s="329"/>
      <c r="B494" s="329" t="s">
        <v>278</v>
      </c>
      <c r="C494" s="370" t="e">
        <f t="shared" si="26"/>
        <v>#VALUE!</v>
      </c>
      <c r="D494" s="370">
        <f t="shared" si="27"/>
        <v>-2.6</v>
      </c>
      <c r="E494" s="370">
        <f t="shared" si="27"/>
        <v>10.17</v>
      </c>
      <c r="F494" s="370">
        <f t="shared" si="25"/>
        <v>-71.290000000000006</v>
      </c>
      <c r="G494" s="370">
        <f t="shared" si="28"/>
        <v>-4.8899999999999997</v>
      </c>
    </row>
    <row r="495" spans="1:7" s="325" customFormat="1" ht="13.8">
      <c r="A495" s="327"/>
      <c r="B495" s="327" t="s">
        <v>279</v>
      </c>
      <c r="C495" s="370" t="e">
        <f t="shared" si="26"/>
        <v>#VALUE!</v>
      </c>
      <c r="D495" s="370">
        <f t="shared" si="27"/>
        <v>8.15</v>
      </c>
      <c r="E495" s="370">
        <f t="shared" si="27"/>
        <v>-9.24</v>
      </c>
      <c r="F495" s="370">
        <f t="shared" si="25"/>
        <v>-73.900000000000006</v>
      </c>
      <c r="G495" s="370">
        <f t="shared" si="28"/>
        <v>-4.95</v>
      </c>
    </row>
    <row r="496" spans="1:7" s="325" customFormat="1" ht="13.8">
      <c r="A496" s="329"/>
      <c r="B496" s="329" t="s">
        <v>280</v>
      </c>
      <c r="C496" s="370" t="e">
        <f t="shared" si="26"/>
        <v>#VALUE!</v>
      </c>
      <c r="D496" s="370">
        <f t="shared" si="27"/>
        <v>-17.989999999999998</v>
      </c>
      <c r="E496" s="370">
        <f t="shared" si="27"/>
        <v>41.65</v>
      </c>
      <c r="F496" s="370">
        <f t="shared" si="25"/>
        <v>-65.92</v>
      </c>
      <c r="G496" s="370">
        <f t="shared" si="28"/>
        <v>-18.989999999999998</v>
      </c>
    </row>
    <row r="497" spans="1:7" s="325" customFormat="1" ht="13.8">
      <c r="A497" s="327"/>
      <c r="B497" s="327" t="s">
        <v>281</v>
      </c>
      <c r="C497" s="370" t="e">
        <f t="shared" si="26"/>
        <v>#VALUE!</v>
      </c>
      <c r="D497" s="370">
        <f t="shared" si="27"/>
        <v>-48.57</v>
      </c>
      <c r="E497" s="370">
        <f t="shared" si="27"/>
        <v>54.75</v>
      </c>
      <c r="F497" s="370">
        <f t="shared" si="25"/>
        <v>-62.67</v>
      </c>
      <c r="G497" s="370">
        <f t="shared" si="28"/>
        <v>12.87</v>
      </c>
    </row>
    <row r="498" spans="1:7" s="325" customFormat="1" ht="13.8">
      <c r="A498" s="329"/>
      <c r="B498" s="329" t="s">
        <v>282</v>
      </c>
      <c r="C498" s="370" t="e">
        <f t="shared" si="26"/>
        <v>#VALUE!</v>
      </c>
      <c r="D498" s="370">
        <f t="shared" si="27"/>
        <v>-24.34</v>
      </c>
      <c r="E498" s="370">
        <f t="shared" si="27"/>
        <v>49.95</v>
      </c>
      <c r="F498" s="370">
        <f t="shared" si="25"/>
        <v>-69.47</v>
      </c>
      <c r="G498" s="370">
        <f t="shared" si="28"/>
        <v>-3.85</v>
      </c>
    </row>
    <row r="499" spans="1:7" s="325" customFormat="1" ht="13.8">
      <c r="A499" s="327"/>
      <c r="B499" s="327" t="s">
        <v>283</v>
      </c>
      <c r="C499" s="370" t="e">
        <f t="shared" si="26"/>
        <v>#VALUE!</v>
      </c>
      <c r="D499" s="370">
        <f t="shared" si="27"/>
        <v>5.5</v>
      </c>
      <c r="E499" s="370">
        <f t="shared" si="27"/>
        <v>-27.67</v>
      </c>
      <c r="F499" s="370">
        <f t="shared" si="25"/>
        <v>-76.400000000000006</v>
      </c>
      <c r="G499" s="370">
        <f t="shared" si="28"/>
        <v>-4.74</v>
      </c>
    </row>
    <row r="500" spans="1:7" s="325" customFormat="1" ht="13.8">
      <c r="A500" s="329"/>
      <c r="B500" s="329" t="s">
        <v>284</v>
      </c>
      <c r="C500" s="370" t="e">
        <f t="shared" si="26"/>
        <v>#VALUE!</v>
      </c>
      <c r="D500" s="370">
        <f t="shared" si="27"/>
        <v>9.0500000000000007</v>
      </c>
      <c r="E500" s="370">
        <f t="shared" si="27"/>
        <v>13.82</v>
      </c>
      <c r="F500" s="370">
        <f t="shared" si="25"/>
        <v>-69.91</v>
      </c>
      <c r="G500" s="370">
        <f t="shared" si="28"/>
        <v>-3.12</v>
      </c>
    </row>
    <row r="501" spans="1:7" s="325" customFormat="1" ht="13.8">
      <c r="A501" s="327"/>
      <c r="B501" s="327" t="s">
        <v>285</v>
      </c>
      <c r="C501" s="370" t="e">
        <f t="shared" si="26"/>
        <v>#VALUE!</v>
      </c>
      <c r="D501" s="370">
        <f t="shared" si="27"/>
        <v>-3.88</v>
      </c>
      <c r="E501" s="370">
        <f t="shared" si="27"/>
        <v>-6.19</v>
      </c>
      <c r="F501" s="370">
        <f t="shared" si="25"/>
        <v>-74.010000000000005</v>
      </c>
      <c r="G501" s="370">
        <f t="shared" si="28"/>
        <v>-17.54</v>
      </c>
    </row>
    <row r="502" spans="1:7" s="325" customFormat="1" ht="13.8">
      <c r="A502" s="329"/>
      <c r="B502" s="329" t="s">
        <v>286</v>
      </c>
      <c r="C502" s="370" t="e">
        <f t="shared" si="26"/>
        <v>#VALUE!</v>
      </c>
      <c r="D502" s="370">
        <f t="shared" si="27"/>
        <v>-14.04</v>
      </c>
      <c r="E502" s="370">
        <f t="shared" si="27"/>
        <v>-16.57</v>
      </c>
      <c r="F502" s="370">
        <f t="shared" si="25"/>
        <v>-70.53</v>
      </c>
      <c r="G502" s="370">
        <f t="shared" si="28"/>
        <v>-32.630000000000003</v>
      </c>
    </row>
    <row r="503" spans="1:7" s="325" customFormat="1" ht="13.8">
      <c r="A503" s="327"/>
      <c r="B503" s="327" t="s">
        <v>287</v>
      </c>
      <c r="C503" s="370" t="e">
        <f t="shared" si="26"/>
        <v>#VALUE!</v>
      </c>
      <c r="D503" s="370">
        <f t="shared" si="27"/>
        <v>-20.02</v>
      </c>
      <c r="E503" s="370">
        <f t="shared" si="27"/>
        <v>14.63</v>
      </c>
      <c r="F503" s="370">
        <f t="shared" si="25"/>
        <v>-71.72</v>
      </c>
      <c r="G503" s="370">
        <f t="shared" si="28"/>
        <v>16.34</v>
      </c>
    </row>
    <row r="504" spans="1:7" s="325" customFormat="1" ht="13.8">
      <c r="A504" s="329"/>
      <c r="B504" s="329" t="s">
        <v>288</v>
      </c>
      <c r="C504" s="370" t="e">
        <f t="shared" si="26"/>
        <v>#VALUE!</v>
      </c>
      <c r="D504" s="370">
        <f t="shared" si="27"/>
        <v>-11.61</v>
      </c>
      <c r="E504" s="370">
        <f t="shared" si="27"/>
        <v>-3.89</v>
      </c>
      <c r="F504" s="370">
        <f t="shared" si="25"/>
        <v>-77.010000000000005</v>
      </c>
      <c r="G504" s="370">
        <f t="shared" si="28"/>
        <v>-13.96</v>
      </c>
    </row>
    <row r="505" spans="1:7" s="325" customFormat="1" ht="13.8">
      <c r="A505" s="327"/>
      <c r="B505" s="327" t="s">
        <v>289</v>
      </c>
      <c r="C505" s="370" t="e">
        <f t="shared" si="26"/>
        <v>#VALUE!</v>
      </c>
      <c r="D505" s="370">
        <f t="shared" si="27"/>
        <v>-4.57</v>
      </c>
      <c r="E505" s="370">
        <f t="shared" si="27"/>
        <v>-0.33</v>
      </c>
      <c r="F505" s="370">
        <f t="shared" si="25"/>
        <v>-75.66</v>
      </c>
      <c r="G505" s="370">
        <f t="shared" si="28"/>
        <v>-20.91</v>
      </c>
    </row>
    <row r="506" spans="1:7" s="325" customFormat="1" ht="13.8">
      <c r="A506" s="329"/>
      <c r="B506" s="329" t="s">
        <v>290</v>
      </c>
      <c r="C506" s="370" t="e">
        <f t="shared" si="26"/>
        <v>#VALUE!</v>
      </c>
      <c r="D506" s="370">
        <f t="shared" si="27"/>
        <v>11.33</v>
      </c>
      <c r="E506" s="370">
        <f t="shared" si="27"/>
        <v>19.48</v>
      </c>
      <c r="F506" s="370">
        <f t="shared" si="25"/>
        <v>-67.62</v>
      </c>
      <c r="G506" s="370">
        <f t="shared" si="28"/>
        <v>8.98</v>
      </c>
    </row>
    <row r="507" spans="1:7" s="325" customFormat="1" ht="13.8">
      <c r="A507" s="327"/>
      <c r="B507" s="327" t="s">
        <v>291</v>
      </c>
      <c r="C507" s="370" t="e">
        <f t="shared" si="26"/>
        <v>#VALUE!</v>
      </c>
      <c r="D507" s="370">
        <f t="shared" si="27"/>
        <v>-22.66</v>
      </c>
      <c r="E507" s="370">
        <f t="shared" si="27"/>
        <v>-13.82</v>
      </c>
      <c r="F507" s="370">
        <f t="shared" si="25"/>
        <v>-80.89</v>
      </c>
      <c r="G507" s="370">
        <f t="shared" si="28"/>
        <v>-11.14</v>
      </c>
    </row>
    <row r="508" spans="1:7" s="325" customFormat="1" ht="13.8">
      <c r="A508" s="329"/>
      <c r="B508" s="329" t="s">
        <v>292</v>
      </c>
      <c r="C508" s="370" t="e">
        <f t="shared" si="26"/>
        <v>#VALUE!</v>
      </c>
      <c r="D508" s="370">
        <f t="shared" si="27"/>
        <v>16.190000000000001</v>
      </c>
      <c r="E508" s="370">
        <f t="shared" si="27"/>
        <v>2.15</v>
      </c>
      <c r="F508" s="370">
        <f t="shared" si="25"/>
        <v>-71.209999999999994</v>
      </c>
      <c r="G508" s="370">
        <f t="shared" si="28"/>
        <v>-13.67</v>
      </c>
    </row>
    <row r="509" spans="1:7" s="325" customFormat="1" ht="13.8">
      <c r="A509" s="327"/>
      <c r="B509" s="327" t="s">
        <v>293</v>
      </c>
      <c r="C509" s="370" t="e">
        <f t="shared" si="26"/>
        <v>#VALUE!</v>
      </c>
      <c r="D509" s="370">
        <f t="shared" si="27"/>
        <v>355.72</v>
      </c>
      <c r="E509" s="370">
        <f t="shared" si="27"/>
        <v>-86.65</v>
      </c>
      <c r="F509" s="370">
        <f t="shared" si="25"/>
        <v>-94.51</v>
      </c>
      <c r="G509" s="370">
        <f t="shared" si="28"/>
        <v>-85.54</v>
      </c>
    </row>
    <row r="510" spans="1:7" s="325" customFormat="1" ht="13.8">
      <c r="A510" s="329"/>
      <c r="B510" s="329" t="s">
        <v>294</v>
      </c>
      <c r="C510" s="370" t="e">
        <f t="shared" si="26"/>
        <v>#VALUE!</v>
      </c>
      <c r="D510" s="370">
        <f t="shared" si="27"/>
        <v>15.26</v>
      </c>
      <c r="E510" s="370">
        <f t="shared" si="27"/>
        <v>2.2799999999999998</v>
      </c>
      <c r="F510" s="370">
        <f t="shared" si="25"/>
        <v>-70.91</v>
      </c>
      <c r="G510" s="370">
        <f t="shared" si="28"/>
        <v>-15.01</v>
      </c>
    </row>
    <row r="511" spans="1:7" s="325" customFormat="1" ht="13.8">
      <c r="A511" s="327"/>
      <c r="B511" s="327" t="s">
        <v>295</v>
      </c>
      <c r="C511" s="370" t="e">
        <f t="shared" si="26"/>
        <v>#VALUE!</v>
      </c>
      <c r="D511" s="370">
        <f t="shared" si="27"/>
        <v>14.45</v>
      </c>
      <c r="E511" s="370">
        <f t="shared" si="27"/>
        <v>52.1</v>
      </c>
      <c r="F511" s="370">
        <f t="shared" si="25"/>
        <v>-73.760000000000005</v>
      </c>
      <c r="G511" s="370">
        <f t="shared" si="28"/>
        <v>82.22</v>
      </c>
    </row>
    <row r="512" spans="1:7" s="325" customFormat="1" ht="13.8">
      <c r="A512" s="329"/>
      <c r="B512" s="329" t="s">
        <v>296</v>
      </c>
      <c r="C512" s="370" t="e">
        <f t="shared" si="26"/>
        <v>#VALUE!</v>
      </c>
      <c r="D512" s="370">
        <f t="shared" si="27"/>
        <v>43.63</v>
      </c>
      <c r="E512" s="370">
        <f t="shared" si="27"/>
        <v>89</v>
      </c>
      <c r="F512" s="370">
        <f t="shared" si="25"/>
        <v>-55.23</v>
      </c>
      <c r="G512" s="370">
        <f t="shared" si="28"/>
        <v>-27.74</v>
      </c>
    </row>
    <row r="513" spans="1:7" s="325" customFormat="1" ht="13.8">
      <c r="A513" s="327"/>
      <c r="B513" s="327" t="s">
        <v>297</v>
      </c>
      <c r="C513" s="370" t="e">
        <f t="shared" si="26"/>
        <v>#VALUE!</v>
      </c>
      <c r="D513" s="370">
        <f t="shared" si="27"/>
        <v>12.56</v>
      </c>
      <c r="E513" s="370">
        <f t="shared" si="27"/>
        <v>-1.46</v>
      </c>
      <c r="F513" s="370">
        <f t="shared" si="25"/>
        <v>-74.61</v>
      </c>
      <c r="G513" s="370">
        <f t="shared" si="28"/>
        <v>2.97</v>
      </c>
    </row>
    <row r="514" spans="1:7" s="325" customFormat="1" ht="13.8">
      <c r="A514" s="329"/>
      <c r="B514" s="329" t="s">
        <v>298</v>
      </c>
      <c r="C514" s="370" t="e">
        <f t="shared" si="26"/>
        <v>#VALUE!</v>
      </c>
      <c r="D514" s="370">
        <f t="shared" si="27"/>
        <v>29.13</v>
      </c>
      <c r="E514" s="370">
        <f t="shared" si="27"/>
        <v>27.76</v>
      </c>
      <c r="F514" s="370">
        <f t="shared" si="25"/>
        <v>-85.68</v>
      </c>
      <c r="G514" s="370">
        <f t="shared" si="28"/>
        <v>18.989999999999998</v>
      </c>
    </row>
    <row r="515" spans="1:7" s="325" customFormat="1" ht="13.8">
      <c r="A515" s="327"/>
      <c r="B515" s="327" t="s">
        <v>299</v>
      </c>
      <c r="C515" s="370" t="e">
        <f t="shared" si="26"/>
        <v>#VALUE!</v>
      </c>
      <c r="D515" s="370">
        <f t="shared" si="27"/>
        <v>21.17</v>
      </c>
      <c r="E515" s="370">
        <f t="shared" si="27"/>
        <v>-27</v>
      </c>
      <c r="F515" s="370">
        <f t="shared" si="25"/>
        <v>-74.52</v>
      </c>
      <c r="G515" s="370">
        <f t="shared" si="28"/>
        <v>-27.58</v>
      </c>
    </row>
    <row r="516" spans="1:7" s="325" customFormat="1" ht="13.8">
      <c r="A516" s="329"/>
      <c r="B516" s="329" t="s">
        <v>300</v>
      </c>
      <c r="C516" s="370" t="e">
        <f t="shared" si="26"/>
        <v>#VALUE!</v>
      </c>
      <c r="D516" s="370">
        <f t="shared" si="27"/>
        <v>2.4900000000000002</v>
      </c>
      <c r="E516" s="370">
        <f t="shared" si="27"/>
        <v>-15.22</v>
      </c>
      <c r="F516" s="370">
        <f t="shared" si="25"/>
        <v>-79.63</v>
      </c>
      <c r="G516" s="370">
        <f t="shared" si="28"/>
        <v>-5.12</v>
      </c>
    </row>
    <row r="517" spans="1:7" s="325" customFormat="1" ht="13.8">
      <c r="A517" s="327"/>
      <c r="B517" s="327" t="s">
        <v>301</v>
      </c>
      <c r="C517" s="370" t="e">
        <f t="shared" si="26"/>
        <v>#VALUE!</v>
      </c>
      <c r="D517" s="370">
        <f t="shared" si="27"/>
        <v>12.73</v>
      </c>
      <c r="E517" s="370">
        <f t="shared" si="27"/>
        <v>-8.7100000000000009</v>
      </c>
      <c r="F517" s="370">
        <f t="shared" si="25"/>
        <v>-79.72</v>
      </c>
      <c r="G517" s="370">
        <f t="shared" si="28"/>
        <v>-5.01</v>
      </c>
    </row>
    <row r="518" spans="1:7" s="325" customFormat="1" ht="13.8">
      <c r="A518" s="329"/>
      <c r="B518" s="329" t="s">
        <v>302</v>
      </c>
      <c r="C518" s="370" t="e">
        <f t="shared" si="26"/>
        <v>#VALUE!</v>
      </c>
      <c r="D518" s="370">
        <f t="shared" si="27"/>
        <v>3.16</v>
      </c>
      <c r="E518" s="370">
        <f t="shared" si="27"/>
        <v>-18.07</v>
      </c>
      <c r="F518" s="370">
        <f t="shared" si="25"/>
        <v>-79.41</v>
      </c>
      <c r="G518" s="370">
        <f t="shared" si="28"/>
        <v>-16.899999999999999</v>
      </c>
    </row>
    <row r="519" spans="1:7" s="325" customFormat="1" ht="13.8">
      <c r="A519" s="327"/>
      <c r="B519" s="327" t="s">
        <v>303</v>
      </c>
      <c r="C519" s="370" t="e">
        <f t="shared" si="26"/>
        <v>#VALUE!</v>
      </c>
      <c r="D519" s="370">
        <f t="shared" si="27"/>
        <v>0.32</v>
      </c>
      <c r="E519" s="370">
        <f t="shared" si="27"/>
        <v>-9.1199999999999992</v>
      </c>
      <c r="F519" s="370">
        <f t="shared" si="25"/>
        <v>-80.12</v>
      </c>
      <c r="G519" s="370">
        <f t="shared" si="28"/>
        <v>22.92</v>
      </c>
    </row>
    <row r="520" spans="1:7" s="325" customFormat="1" ht="13.8">
      <c r="A520" s="329"/>
      <c r="B520" s="329" t="s">
        <v>304</v>
      </c>
      <c r="C520" s="370" t="e">
        <f t="shared" si="26"/>
        <v>#VALUE!</v>
      </c>
      <c r="D520" s="370">
        <f t="shared" si="27"/>
        <v>1.1499999999999999</v>
      </c>
      <c r="E520" s="370">
        <f t="shared" si="27"/>
        <v>-1.86</v>
      </c>
      <c r="F520" s="370">
        <f t="shared" ref="F520:F583" si="29">ROUND(((F131-D131)*100/D131),2)</f>
        <v>-75.430000000000007</v>
      </c>
      <c r="G520" s="370">
        <f t="shared" si="28"/>
        <v>-21.86</v>
      </c>
    </row>
    <row r="521" spans="1:7" s="325" customFormat="1" ht="13.8">
      <c r="A521" s="327"/>
      <c r="B521" s="327" t="s">
        <v>305</v>
      </c>
      <c r="C521" s="370" t="e">
        <f t="shared" ref="C521:C584" si="30">ROUND(((C132-B132)*100/B132),2)</f>
        <v>#VALUE!</v>
      </c>
      <c r="D521" s="370">
        <f t="shared" ref="D521:E584" si="31">ROUND(((D132-C132)*100/C132),2)</f>
        <v>10.77</v>
      </c>
      <c r="E521" s="370">
        <f t="shared" si="31"/>
        <v>-3.87</v>
      </c>
      <c r="F521" s="370">
        <f t="shared" si="29"/>
        <v>-76.61</v>
      </c>
      <c r="G521" s="370">
        <f t="shared" ref="G521:G584" si="32">ROUND(G132/F132*100-100,2)</f>
        <v>-17.32</v>
      </c>
    </row>
    <row r="522" spans="1:7" s="325" customFormat="1" ht="13.8">
      <c r="A522" s="329"/>
      <c r="B522" s="329" t="s">
        <v>306</v>
      </c>
      <c r="C522" s="370" t="e">
        <f t="shared" si="30"/>
        <v>#VALUE!</v>
      </c>
      <c r="D522" s="370">
        <f t="shared" si="31"/>
        <v>-7.55</v>
      </c>
      <c r="E522" s="370">
        <f t="shared" si="31"/>
        <v>0.31</v>
      </c>
      <c r="F522" s="370">
        <f t="shared" si="29"/>
        <v>-74.16</v>
      </c>
      <c r="G522" s="370">
        <f t="shared" si="32"/>
        <v>-26.34</v>
      </c>
    </row>
    <row r="523" spans="1:7" s="325" customFormat="1" ht="13.8">
      <c r="A523" s="327"/>
      <c r="B523" s="327" t="s">
        <v>307</v>
      </c>
      <c r="C523" s="370" t="e">
        <f t="shared" si="30"/>
        <v>#VALUE!</v>
      </c>
      <c r="D523" s="370">
        <f t="shared" si="31"/>
        <v>13.28</v>
      </c>
      <c r="E523" s="370">
        <f t="shared" si="31"/>
        <v>3.07</v>
      </c>
      <c r="F523" s="370">
        <f t="shared" si="29"/>
        <v>-75.33</v>
      </c>
      <c r="G523" s="370">
        <f t="shared" si="32"/>
        <v>12.11</v>
      </c>
    </row>
    <row r="524" spans="1:7" s="325" customFormat="1" ht="13.8">
      <c r="A524" s="329"/>
      <c r="B524" s="329" t="s">
        <v>308</v>
      </c>
      <c r="C524" s="370" t="e">
        <f t="shared" si="30"/>
        <v>#VALUE!</v>
      </c>
      <c r="D524" s="370">
        <f t="shared" si="31"/>
        <v>12.51</v>
      </c>
      <c r="E524" s="370">
        <f t="shared" si="31"/>
        <v>-26.23</v>
      </c>
      <c r="F524" s="370">
        <f t="shared" si="29"/>
        <v>-80.010000000000005</v>
      </c>
      <c r="G524" s="370">
        <f t="shared" si="32"/>
        <v>-10.77</v>
      </c>
    </row>
    <row r="525" spans="1:7" s="325" customFormat="1" ht="13.8">
      <c r="A525" s="327"/>
      <c r="B525" s="327" t="s">
        <v>309</v>
      </c>
      <c r="C525" s="370" t="e">
        <f t="shared" si="30"/>
        <v>#VALUE!</v>
      </c>
      <c r="D525" s="370">
        <f t="shared" si="31"/>
        <v>29.11</v>
      </c>
      <c r="E525" s="370">
        <f t="shared" si="31"/>
        <v>-26.4</v>
      </c>
      <c r="F525" s="370">
        <f t="shared" si="29"/>
        <v>-79.209999999999994</v>
      </c>
      <c r="G525" s="370">
        <f t="shared" si="32"/>
        <v>-8.26</v>
      </c>
    </row>
    <row r="526" spans="1:7" s="325" customFormat="1" ht="13.8">
      <c r="A526" s="329"/>
      <c r="B526" s="329" t="s">
        <v>310</v>
      </c>
      <c r="C526" s="370" t="e">
        <f t="shared" si="30"/>
        <v>#VALUE!</v>
      </c>
      <c r="D526" s="370">
        <f t="shared" si="31"/>
        <v>29.43</v>
      </c>
      <c r="E526" s="370">
        <f t="shared" si="31"/>
        <v>2.36</v>
      </c>
      <c r="F526" s="370">
        <f t="shared" si="29"/>
        <v>-76.52</v>
      </c>
      <c r="G526" s="370">
        <f t="shared" si="32"/>
        <v>19.420000000000002</v>
      </c>
    </row>
    <row r="527" spans="1:7" s="325" customFormat="1" ht="13.8">
      <c r="A527" s="327"/>
      <c r="B527" s="327" t="s">
        <v>311</v>
      </c>
      <c r="C527" s="370" t="e">
        <f t="shared" si="30"/>
        <v>#VALUE!</v>
      </c>
      <c r="D527" s="370">
        <f t="shared" si="31"/>
        <v>7.9</v>
      </c>
      <c r="E527" s="370">
        <f t="shared" si="31"/>
        <v>8.31</v>
      </c>
      <c r="F527" s="370">
        <f t="shared" si="29"/>
        <v>-74.19</v>
      </c>
      <c r="G527" s="370">
        <f t="shared" si="32"/>
        <v>14.52</v>
      </c>
    </row>
    <row r="528" spans="1:7" s="325" customFormat="1" ht="13.8">
      <c r="A528" s="329"/>
      <c r="B528" s="329" t="s">
        <v>312</v>
      </c>
      <c r="C528" s="370" t="e">
        <f t="shared" si="30"/>
        <v>#VALUE!</v>
      </c>
      <c r="D528" s="370">
        <f t="shared" si="31"/>
        <v>11</v>
      </c>
      <c r="E528" s="370">
        <f t="shared" si="31"/>
        <v>16.89</v>
      </c>
      <c r="F528" s="370">
        <f t="shared" si="29"/>
        <v>-74.27</v>
      </c>
      <c r="G528" s="370">
        <f t="shared" si="32"/>
        <v>18.3</v>
      </c>
    </row>
    <row r="529" spans="1:7" s="325" customFormat="1" ht="13.8">
      <c r="A529" s="327"/>
      <c r="B529" s="327" t="s">
        <v>313</v>
      </c>
      <c r="C529" s="370" t="e">
        <f t="shared" si="30"/>
        <v>#VALUE!</v>
      </c>
      <c r="D529" s="370">
        <f t="shared" si="31"/>
        <v>8.16</v>
      </c>
      <c r="E529" s="370">
        <f t="shared" si="31"/>
        <v>15.27</v>
      </c>
      <c r="F529" s="370">
        <f t="shared" si="29"/>
        <v>-74.06</v>
      </c>
      <c r="G529" s="370">
        <f t="shared" si="32"/>
        <v>18.41</v>
      </c>
    </row>
    <row r="530" spans="1:7" s="325" customFormat="1" ht="13.8">
      <c r="A530" s="329"/>
      <c r="B530" s="329" t="s">
        <v>314</v>
      </c>
      <c r="C530" s="370" t="e">
        <f t="shared" si="30"/>
        <v>#VALUE!</v>
      </c>
      <c r="D530" s="370">
        <f t="shared" si="31"/>
        <v>39.06</v>
      </c>
      <c r="E530" s="370">
        <f t="shared" si="31"/>
        <v>-33.549999999999997</v>
      </c>
      <c r="F530" s="370">
        <f t="shared" si="29"/>
        <v>-90.21</v>
      </c>
      <c r="G530" s="370">
        <f t="shared" si="32"/>
        <v>329.51</v>
      </c>
    </row>
    <row r="531" spans="1:7" s="325" customFormat="1" ht="13.8">
      <c r="A531" s="327"/>
      <c r="B531" s="327" t="s">
        <v>315</v>
      </c>
      <c r="C531" s="370" t="e">
        <f t="shared" si="30"/>
        <v>#VALUE!</v>
      </c>
      <c r="D531" s="370">
        <f t="shared" si="31"/>
        <v>2.2799999999999998</v>
      </c>
      <c r="E531" s="370">
        <f t="shared" si="31"/>
        <v>12.49</v>
      </c>
      <c r="F531" s="370">
        <f t="shared" si="29"/>
        <v>-76.75</v>
      </c>
      <c r="G531" s="370">
        <f t="shared" si="32"/>
        <v>23.71</v>
      </c>
    </row>
    <row r="532" spans="1:7" s="325" customFormat="1" ht="13.8">
      <c r="A532" s="329"/>
      <c r="B532" s="329" t="s">
        <v>316</v>
      </c>
      <c r="C532" s="370" t="e">
        <f t="shared" si="30"/>
        <v>#VALUE!</v>
      </c>
      <c r="D532" s="370">
        <f t="shared" si="31"/>
        <v>13.67</v>
      </c>
      <c r="E532" s="370">
        <f t="shared" si="31"/>
        <v>15.31</v>
      </c>
      <c r="F532" s="370">
        <f t="shared" si="29"/>
        <v>-72.63</v>
      </c>
      <c r="G532" s="370">
        <f t="shared" si="32"/>
        <v>15.11</v>
      </c>
    </row>
    <row r="533" spans="1:7" s="325" customFormat="1" ht="13.8">
      <c r="A533" s="327"/>
      <c r="B533" s="327" t="s">
        <v>317</v>
      </c>
      <c r="C533" s="370" t="e">
        <f t="shared" si="30"/>
        <v>#VALUE!</v>
      </c>
      <c r="D533" s="370">
        <f t="shared" si="31"/>
        <v>-3.28</v>
      </c>
      <c r="E533" s="370">
        <f t="shared" si="31"/>
        <v>25.76</v>
      </c>
      <c r="F533" s="370">
        <f t="shared" si="29"/>
        <v>-73.25</v>
      </c>
      <c r="G533" s="370">
        <f t="shared" si="32"/>
        <v>13.14</v>
      </c>
    </row>
    <row r="534" spans="1:7" s="325" customFormat="1" ht="13.8">
      <c r="A534" s="329"/>
      <c r="B534" s="329" t="s">
        <v>318</v>
      </c>
      <c r="C534" s="370" t="e">
        <f t="shared" si="30"/>
        <v>#VALUE!</v>
      </c>
      <c r="D534" s="370">
        <f t="shared" si="31"/>
        <v>-4.8</v>
      </c>
      <c r="E534" s="370">
        <f t="shared" si="31"/>
        <v>1.1499999999999999</v>
      </c>
      <c r="F534" s="370">
        <f t="shared" si="29"/>
        <v>-74.05</v>
      </c>
      <c r="G534" s="370">
        <f t="shared" si="32"/>
        <v>-4.75</v>
      </c>
    </row>
    <row r="535" spans="1:7" s="325" customFormat="1" ht="13.8">
      <c r="A535" s="327"/>
      <c r="B535" s="327" t="s">
        <v>319</v>
      </c>
      <c r="C535" s="370" t="e">
        <f t="shared" si="30"/>
        <v>#VALUE!</v>
      </c>
      <c r="D535" s="370">
        <f t="shared" si="31"/>
        <v>-19.03</v>
      </c>
      <c r="E535" s="370">
        <f t="shared" si="31"/>
        <v>1.1200000000000001</v>
      </c>
      <c r="F535" s="370">
        <f t="shared" si="29"/>
        <v>-74.16</v>
      </c>
      <c r="G535" s="370">
        <f t="shared" si="32"/>
        <v>-17.78</v>
      </c>
    </row>
    <row r="536" spans="1:7" s="325" customFormat="1" ht="13.8">
      <c r="A536" s="329"/>
      <c r="B536" s="329" t="s">
        <v>320</v>
      </c>
      <c r="C536" s="370" t="e">
        <f t="shared" si="30"/>
        <v>#VALUE!</v>
      </c>
      <c r="D536" s="370">
        <f t="shared" si="31"/>
        <v>-0.43</v>
      </c>
      <c r="E536" s="370">
        <f t="shared" si="31"/>
        <v>-2.02</v>
      </c>
      <c r="F536" s="370">
        <f t="shared" si="29"/>
        <v>-73.72</v>
      </c>
      <c r="G536" s="370">
        <f t="shared" si="32"/>
        <v>-4.67</v>
      </c>
    </row>
    <row r="537" spans="1:7" s="325" customFormat="1" ht="13.8">
      <c r="A537" s="327"/>
      <c r="B537" s="327" t="s">
        <v>321</v>
      </c>
      <c r="C537" s="370" t="e">
        <f t="shared" si="30"/>
        <v>#VALUE!</v>
      </c>
      <c r="D537" s="370">
        <f t="shared" si="31"/>
        <v>5.13</v>
      </c>
      <c r="E537" s="370">
        <f t="shared" si="31"/>
        <v>10.99</v>
      </c>
      <c r="F537" s="370">
        <f t="shared" si="29"/>
        <v>-74.900000000000006</v>
      </c>
      <c r="G537" s="370">
        <f t="shared" si="32"/>
        <v>12.54</v>
      </c>
    </row>
    <row r="538" spans="1:7" s="325" customFormat="1" ht="13.8">
      <c r="A538" s="329"/>
      <c r="B538" s="329" t="s">
        <v>322</v>
      </c>
      <c r="C538" s="370" t="e">
        <f t="shared" si="30"/>
        <v>#VALUE!</v>
      </c>
      <c r="D538" s="370">
        <f t="shared" si="31"/>
        <v>4.88</v>
      </c>
      <c r="E538" s="370">
        <f t="shared" si="31"/>
        <v>6.73</v>
      </c>
      <c r="F538" s="370">
        <f t="shared" si="29"/>
        <v>-73.3</v>
      </c>
      <c r="G538" s="370">
        <f t="shared" si="32"/>
        <v>-1.03</v>
      </c>
    </row>
    <row r="539" spans="1:7" s="325" customFormat="1" ht="13.8">
      <c r="A539" s="327"/>
      <c r="B539" s="327" t="s">
        <v>323</v>
      </c>
      <c r="C539" s="370" t="e">
        <f t="shared" si="30"/>
        <v>#VALUE!</v>
      </c>
      <c r="D539" s="370">
        <f t="shared" si="31"/>
        <v>-60.31</v>
      </c>
      <c r="E539" s="370">
        <f t="shared" si="31"/>
        <v>28.19</v>
      </c>
      <c r="F539" s="370">
        <f t="shared" si="29"/>
        <v>-76.650000000000006</v>
      </c>
      <c r="G539" s="370">
        <f t="shared" si="32"/>
        <v>158.49</v>
      </c>
    </row>
    <row r="540" spans="1:7" s="325" customFormat="1" ht="13.8">
      <c r="A540" s="329"/>
      <c r="B540" s="329" t="s">
        <v>324</v>
      </c>
      <c r="C540" s="370" t="e">
        <f t="shared" si="30"/>
        <v>#VALUE!</v>
      </c>
      <c r="D540" s="370">
        <f t="shared" si="31"/>
        <v>4.24</v>
      </c>
      <c r="E540" s="370">
        <f t="shared" si="31"/>
        <v>-6.51</v>
      </c>
      <c r="F540" s="370">
        <f t="shared" si="29"/>
        <v>-75.37</v>
      </c>
      <c r="G540" s="370">
        <f t="shared" si="32"/>
        <v>2.69</v>
      </c>
    </row>
    <row r="541" spans="1:7" s="325" customFormat="1" ht="13.8">
      <c r="A541" s="327"/>
      <c r="B541" s="327" t="s">
        <v>325</v>
      </c>
      <c r="C541" s="370" t="e">
        <f t="shared" si="30"/>
        <v>#VALUE!</v>
      </c>
      <c r="D541" s="370">
        <f t="shared" si="31"/>
        <v>-7.78</v>
      </c>
      <c r="E541" s="370">
        <f t="shared" si="31"/>
        <v>-6.53</v>
      </c>
      <c r="F541" s="370">
        <f t="shared" si="29"/>
        <v>-76.819999999999993</v>
      </c>
      <c r="G541" s="370">
        <f t="shared" si="32"/>
        <v>1.63</v>
      </c>
    </row>
    <row r="542" spans="1:7" s="325" customFormat="1" ht="13.8">
      <c r="A542" s="329"/>
      <c r="B542" s="329" t="s">
        <v>326</v>
      </c>
      <c r="C542" s="370" t="e">
        <f t="shared" si="30"/>
        <v>#VALUE!</v>
      </c>
      <c r="D542" s="370">
        <f t="shared" si="31"/>
        <v>-0.98</v>
      </c>
      <c r="E542" s="370">
        <f t="shared" si="31"/>
        <v>6.67</v>
      </c>
      <c r="F542" s="370">
        <f t="shared" si="29"/>
        <v>-74.040000000000006</v>
      </c>
      <c r="G542" s="370">
        <f t="shared" si="32"/>
        <v>1.73</v>
      </c>
    </row>
    <row r="543" spans="1:7" s="325" customFormat="1" ht="13.8">
      <c r="A543" s="327"/>
      <c r="B543" s="327" t="s">
        <v>327</v>
      </c>
      <c r="C543" s="370" t="e">
        <f t="shared" si="30"/>
        <v>#VALUE!</v>
      </c>
      <c r="D543" s="370">
        <f t="shared" si="31"/>
        <v>9.9499999999999993</v>
      </c>
      <c r="E543" s="370">
        <f t="shared" si="31"/>
        <v>8.94</v>
      </c>
      <c r="F543" s="370">
        <f t="shared" si="29"/>
        <v>-72.44</v>
      </c>
      <c r="G543" s="370">
        <f t="shared" si="32"/>
        <v>-2.66</v>
      </c>
    </row>
    <row r="544" spans="1:7" s="325" customFormat="1" ht="13.8">
      <c r="A544" s="329"/>
      <c r="B544" s="329" t="s">
        <v>328</v>
      </c>
      <c r="C544" s="370" t="e">
        <f t="shared" si="30"/>
        <v>#VALUE!</v>
      </c>
      <c r="D544" s="370">
        <f t="shared" si="31"/>
        <v>-0.56999999999999995</v>
      </c>
      <c r="E544" s="370">
        <f t="shared" si="31"/>
        <v>-2.34</v>
      </c>
      <c r="F544" s="370">
        <f t="shared" si="29"/>
        <v>-76.13</v>
      </c>
      <c r="G544" s="370">
        <f t="shared" si="32"/>
        <v>10.050000000000001</v>
      </c>
    </row>
    <row r="545" spans="1:7" s="325" customFormat="1" ht="13.8">
      <c r="A545" s="327"/>
      <c r="B545" s="327" t="s">
        <v>329</v>
      </c>
      <c r="C545" s="370" t="e">
        <f t="shared" si="30"/>
        <v>#VALUE!</v>
      </c>
      <c r="D545" s="370">
        <f t="shared" si="31"/>
        <v>7.21</v>
      </c>
      <c r="E545" s="370">
        <f t="shared" si="31"/>
        <v>-9.57</v>
      </c>
      <c r="F545" s="370">
        <f t="shared" si="29"/>
        <v>-77.459999999999994</v>
      </c>
      <c r="G545" s="370">
        <f t="shared" si="32"/>
        <v>21.56</v>
      </c>
    </row>
    <row r="546" spans="1:7" s="325" customFormat="1" ht="13.8">
      <c r="A546" s="329"/>
      <c r="B546" s="329" t="s">
        <v>330</v>
      </c>
      <c r="C546" s="370" t="e">
        <f t="shared" si="30"/>
        <v>#VALUE!</v>
      </c>
      <c r="D546" s="370">
        <f t="shared" si="31"/>
        <v>2.2999999999999998</v>
      </c>
      <c r="E546" s="370">
        <f t="shared" si="31"/>
        <v>-1.58</v>
      </c>
      <c r="F546" s="370">
        <f t="shared" si="29"/>
        <v>-75.83</v>
      </c>
      <c r="G546" s="370">
        <f t="shared" si="32"/>
        <v>-4.8499999999999996</v>
      </c>
    </row>
    <row r="547" spans="1:7" s="325" customFormat="1" ht="13.8">
      <c r="A547" s="327"/>
      <c r="B547" s="327" t="s">
        <v>331</v>
      </c>
      <c r="C547" s="370" t="e">
        <f t="shared" si="30"/>
        <v>#VALUE!</v>
      </c>
      <c r="D547" s="370">
        <f t="shared" si="31"/>
        <v>7.7</v>
      </c>
      <c r="E547" s="370">
        <f t="shared" si="31"/>
        <v>2.3199999999999998</v>
      </c>
      <c r="F547" s="370">
        <f t="shared" si="29"/>
        <v>-74.400000000000006</v>
      </c>
      <c r="G547" s="370">
        <f t="shared" si="32"/>
        <v>10.57</v>
      </c>
    </row>
    <row r="548" spans="1:7" s="325" customFormat="1" ht="13.8">
      <c r="A548" s="329"/>
      <c r="B548" s="329" t="s">
        <v>332</v>
      </c>
      <c r="C548" s="370" t="e">
        <f t="shared" si="30"/>
        <v>#VALUE!</v>
      </c>
      <c r="D548" s="370">
        <f t="shared" si="31"/>
        <v>7.9</v>
      </c>
      <c r="E548" s="370">
        <f t="shared" si="31"/>
        <v>6.05</v>
      </c>
      <c r="F548" s="370">
        <f t="shared" si="29"/>
        <v>-75.459999999999994</v>
      </c>
      <c r="G548" s="370">
        <f t="shared" si="32"/>
        <v>13.77</v>
      </c>
    </row>
    <row r="549" spans="1:7" s="325" customFormat="1" ht="13.8">
      <c r="A549" s="327"/>
      <c r="B549" s="327" t="s">
        <v>333</v>
      </c>
      <c r="C549" s="370" t="e">
        <f t="shared" si="30"/>
        <v>#VALUE!</v>
      </c>
      <c r="D549" s="370">
        <f t="shared" si="31"/>
        <v>7.6</v>
      </c>
      <c r="E549" s="370">
        <f t="shared" si="31"/>
        <v>0.52</v>
      </c>
      <c r="F549" s="370">
        <f t="shared" si="29"/>
        <v>-73.88</v>
      </c>
      <c r="G549" s="370">
        <f t="shared" si="32"/>
        <v>9.1199999999999992</v>
      </c>
    </row>
    <row r="550" spans="1:7" s="325" customFormat="1" ht="13.8">
      <c r="A550" s="329"/>
      <c r="B550" s="329" t="s">
        <v>334</v>
      </c>
      <c r="C550" s="370" t="e">
        <f t="shared" si="30"/>
        <v>#VALUE!</v>
      </c>
      <c r="D550" s="370">
        <f t="shared" si="31"/>
        <v>7.34</v>
      </c>
      <c r="E550" s="370">
        <f t="shared" si="31"/>
        <v>3.06</v>
      </c>
      <c r="F550" s="370">
        <f t="shared" si="29"/>
        <v>-75.59</v>
      </c>
      <c r="G550" s="370">
        <f t="shared" si="32"/>
        <v>11.76</v>
      </c>
    </row>
    <row r="551" spans="1:7" s="325" customFormat="1" ht="13.8">
      <c r="A551" s="327"/>
      <c r="B551" s="327" t="s">
        <v>335</v>
      </c>
      <c r="C551" s="370" t="e">
        <f t="shared" si="30"/>
        <v>#VALUE!</v>
      </c>
      <c r="D551" s="370">
        <f t="shared" si="31"/>
        <v>3.62</v>
      </c>
      <c r="E551" s="370">
        <f t="shared" si="31"/>
        <v>-2.34</v>
      </c>
      <c r="F551" s="370">
        <f t="shared" si="29"/>
        <v>-73.400000000000006</v>
      </c>
      <c r="G551" s="370">
        <f t="shared" si="32"/>
        <v>6.85</v>
      </c>
    </row>
    <row r="552" spans="1:7" s="325" customFormat="1" ht="13.8">
      <c r="A552" s="329"/>
      <c r="B552" s="329" t="s">
        <v>336</v>
      </c>
      <c r="C552" s="370" t="e">
        <f t="shared" si="30"/>
        <v>#VALUE!</v>
      </c>
      <c r="D552" s="370">
        <f t="shared" si="31"/>
        <v>1.1599999999999999</v>
      </c>
      <c r="E552" s="370">
        <f t="shared" si="31"/>
        <v>10.79</v>
      </c>
      <c r="F552" s="370">
        <f t="shared" si="29"/>
        <v>-74.180000000000007</v>
      </c>
      <c r="G552" s="370">
        <f t="shared" si="32"/>
        <v>19.45</v>
      </c>
    </row>
    <row r="553" spans="1:7" s="325" customFormat="1" ht="13.8">
      <c r="A553" s="327"/>
      <c r="B553" s="327" t="s">
        <v>337</v>
      </c>
      <c r="C553" s="370" t="e">
        <f t="shared" si="30"/>
        <v>#VALUE!</v>
      </c>
      <c r="D553" s="370">
        <f t="shared" si="31"/>
        <v>-14.4</v>
      </c>
      <c r="E553" s="370">
        <f t="shared" si="31"/>
        <v>-0.22</v>
      </c>
      <c r="F553" s="370">
        <f t="shared" si="29"/>
        <v>-74.67</v>
      </c>
      <c r="G553" s="370">
        <f t="shared" si="32"/>
        <v>17.34</v>
      </c>
    </row>
    <row r="554" spans="1:7" s="325" customFormat="1" ht="13.8">
      <c r="A554" s="329"/>
      <c r="B554" s="329" t="s">
        <v>338</v>
      </c>
      <c r="C554" s="370" t="e">
        <f t="shared" si="30"/>
        <v>#VALUE!</v>
      </c>
      <c r="D554" s="370">
        <f t="shared" si="31"/>
        <v>15.33</v>
      </c>
      <c r="E554" s="370">
        <f t="shared" si="31"/>
        <v>0.68</v>
      </c>
      <c r="F554" s="370">
        <f t="shared" si="29"/>
        <v>-75.45</v>
      </c>
      <c r="G554" s="370">
        <f t="shared" si="32"/>
        <v>2.9</v>
      </c>
    </row>
    <row r="555" spans="1:7" s="325" customFormat="1" ht="13.8">
      <c r="A555" s="327"/>
      <c r="B555" s="327" t="s">
        <v>339</v>
      </c>
      <c r="C555" s="370" t="e">
        <f t="shared" si="30"/>
        <v>#VALUE!</v>
      </c>
      <c r="D555" s="370">
        <f t="shared" si="31"/>
        <v>-24.28</v>
      </c>
      <c r="E555" s="370">
        <f t="shared" si="31"/>
        <v>-17.850000000000001</v>
      </c>
      <c r="F555" s="370">
        <f t="shared" si="29"/>
        <v>-79.989999999999995</v>
      </c>
      <c r="G555" s="370">
        <f t="shared" si="32"/>
        <v>24</v>
      </c>
    </row>
    <row r="556" spans="1:7" s="325" customFormat="1" ht="13.8">
      <c r="A556" s="329"/>
      <c r="B556" s="329" t="s">
        <v>340</v>
      </c>
      <c r="C556" s="370" t="e">
        <f t="shared" si="30"/>
        <v>#VALUE!</v>
      </c>
      <c r="D556" s="370">
        <f t="shared" si="31"/>
        <v>7.8</v>
      </c>
      <c r="E556" s="370">
        <f t="shared" si="31"/>
        <v>15.26</v>
      </c>
      <c r="F556" s="370">
        <f t="shared" si="29"/>
        <v>-73.92</v>
      </c>
      <c r="G556" s="370">
        <f t="shared" si="32"/>
        <v>20.100000000000001</v>
      </c>
    </row>
    <row r="557" spans="1:7" s="325" customFormat="1" ht="13.8">
      <c r="A557" s="327"/>
      <c r="B557" s="327" t="s">
        <v>341</v>
      </c>
      <c r="C557" s="370" t="e">
        <f t="shared" si="30"/>
        <v>#VALUE!</v>
      </c>
      <c r="D557" s="370">
        <f t="shared" si="31"/>
        <v>11.67</v>
      </c>
      <c r="E557" s="370">
        <f t="shared" si="31"/>
        <v>4.8499999999999996</v>
      </c>
      <c r="F557" s="370">
        <f t="shared" si="29"/>
        <v>-73.64</v>
      </c>
      <c r="G557" s="370">
        <f t="shared" si="32"/>
        <v>8.34</v>
      </c>
    </row>
    <row r="558" spans="1:7" s="325" customFormat="1" ht="13.8">
      <c r="A558" s="329"/>
      <c r="B558" s="329" t="s">
        <v>342</v>
      </c>
      <c r="C558" s="370" t="e">
        <f t="shared" si="30"/>
        <v>#VALUE!</v>
      </c>
      <c r="D558" s="370">
        <f t="shared" si="31"/>
        <v>7.54</v>
      </c>
      <c r="E558" s="370">
        <f t="shared" si="31"/>
        <v>13.63</v>
      </c>
      <c r="F558" s="370">
        <f t="shared" si="29"/>
        <v>-74.11</v>
      </c>
      <c r="G558" s="370">
        <f t="shared" si="32"/>
        <v>18.27</v>
      </c>
    </row>
    <row r="559" spans="1:7" s="325" customFormat="1" ht="13.8">
      <c r="A559" s="327"/>
      <c r="B559" s="327" t="s">
        <v>343</v>
      </c>
      <c r="C559" s="370" t="e">
        <f t="shared" si="30"/>
        <v>#VALUE!</v>
      </c>
      <c r="D559" s="370">
        <f t="shared" si="31"/>
        <v>7.52</v>
      </c>
      <c r="E559" s="370">
        <f t="shared" si="31"/>
        <v>17.37</v>
      </c>
      <c r="F559" s="370">
        <f t="shared" si="29"/>
        <v>-73.84</v>
      </c>
      <c r="G559" s="370">
        <f t="shared" si="32"/>
        <v>22.47</v>
      </c>
    </row>
    <row r="560" spans="1:7" s="325" customFormat="1" ht="13.8">
      <c r="A560" s="329"/>
      <c r="B560" s="329" t="s">
        <v>344</v>
      </c>
      <c r="C560" s="370" t="e">
        <f t="shared" si="30"/>
        <v>#VALUE!</v>
      </c>
      <c r="D560" s="370">
        <f t="shared" si="31"/>
        <v>62.88</v>
      </c>
      <c r="E560" s="370">
        <f t="shared" si="31"/>
        <v>32.03</v>
      </c>
      <c r="F560" s="370">
        <f t="shared" si="29"/>
        <v>-72.849999999999994</v>
      </c>
      <c r="G560" s="370">
        <f t="shared" si="32"/>
        <v>129.97999999999999</v>
      </c>
    </row>
    <row r="561" spans="1:7" s="325" customFormat="1" ht="13.8">
      <c r="A561" s="327"/>
      <c r="B561" s="327" t="s">
        <v>345</v>
      </c>
      <c r="C561" s="370" t="e">
        <f t="shared" si="30"/>
        <v>#VALUE!</v>
      </c>
      <c r="D561" s="370">
        <f t="shared" si="31"/>
        <v>-13.79</v>
      </c>
      <c r="E561" s="370">
        <f t="shared" si="31"/>
        <v>-5.34</v>
      </c>
      <c r="F561" s="370">
        <f t="shared" si="29"/>
        <v>-72.95</v>
      </c>
      <c r="G561" s="370">
        <f t="shared" si="32"/>
        <v>-6.75</v>
      </c>
    </row>
    <row r="562" spans="1:7" s="325" customFormat="1" ht="13.8">
      <c r="A562" s="329"/>
      <c r="B562" s="329" t="s">
        <v>346</v>
      </c>
      <c r="C562" s="370" t="e">
        <f t="shared" si="30"/>
        <v>#VALUE!</v>
      </c>
      <c r="D562" s="370">
        <f t="shared" si="31"/>
        <v>5.28</v>
      </c>
      <c r="E562" s="370">
        <f t="shared" si="31"/>
        <v>3.06</v>
      </c>
      <c r="F562" s="370">
        <f t="shared" si="29"/>
        <v>-66.97</v>
      </c>
      <c r="G562" s="370">
        <f t="shared" si="32"/>
        <v>-4.5999999999999996</v>
      </c>
    </row>
    <row r="563" spans="1:7" s="325" customFormat="1" ht="13.8">
      <c r="A563" s="327"/>
      <c r="B563" s="327" t="s">
        <v>347</v>
      </c>
      <c r="C563" s="370" t="e">
        <f t="shared" si="30"/>
        <v>#VALUE!</v>
      </c>
      <c r="D563" s="370">
        <f t="shared" si="31"/>
        <v>16.64</v>
      </c>
      <c r="E563" s="370">
        <f t="shared" si="31"/>
        <v>-29.37</v>
      </c>
      <c r="F563" s="370">
        <f t="shared" si="29"/>
        <v>-84.57</v>
      </c>
      <c r="G563" s="370">
        <f t="shared" si="32"/>
        <v>16.53</v>
      </c>
    </row>
    <row r="564" spans="1:7" s="325" customFormat="1" ht="13.8">
      <c r="A564" s="329"/>
      <c r="B564" s="329" t="s">
        <v>348</v>
      </c>
      <c r="C564" s="370" t="e">
        <f t="shared" si="30"/>
        <v>#VALUE!</v>
      </c>
      <c r="D564" s="370">
        <f t="shared" si="31"/>
        <v>51.97</v>
      </c>
      <c r="E564" s="370">
        <f t="shared" si="31"/>
        <v>-42.45</v>
      </c>
      <c r="F564" s="370">
        <f t="shared" si="29"/>
        <v>-85.88</v>
      </c>
      <c r="G564" s="370">
        <f t="shared" si="32"/>
        <v>-1.69</v>
      </c>
    </row>
    <row r="565" spans="1:7" s="325" customFormat="1" ht="13.8">
      <c r="A565" s="327"/>
      <c r="B565" s="327" t="s">
        <v>349</v>
      </c>
      <c r="C565" s="370" t="e">
        <f t="shared" si="30"/>
        <v>#VALUE!</v>
      </c>
      <c r="D565" s="370">
        <f t="shared" si="31"/>
        <v>94.12</v>
      </c>
      <c r="E565" s="370">
        <f t="shared" si="31"/>
        <v>35.979999999999997</v>
      </c>
      <c r="F565" s="370">
        <f t="shared" si="29"/>
        <v>-73.11</v>
      </c>
      <c r="G565" s="370">
        <f t="shared" si="32"/>
        <v>155.1</v>
      </c>
    </row>
    <row r="566" spans="1:7" s="325" customFormat="1" ht="13.8">
      <c r="A566" s="329"/>
      <c r="B566" s="329" t="s">
        <v>350</v>
      </c>
      <c r="C566" s="370" t="e">
        <f t="shared" si="30"/>
        <v>#VALUE!</v>
      </c>
      <c r="D566" s="370">
        <f t="shared" si="31"/>
        <v>27.33</v>
      </c>
      <c r="E566" s="370">
        <f t="shared" si="31"/>
        <v>95.07</v>
      </c>
      <c r="F566" s="370">
        <f t="shared" si="29"/>
        <v>-77.040000000000006</v>
      </c>
      <c r="G566" s="370">
        <f t="shared" si="32"/>
        <v>242.35</v>
      </c>
    </row>
    <row r="567" spans="1:7" s="325" customFormat="1" ht="13.8">
      <c r="A567" s="327"/>
      <c r="B567" s="327" t="s">
        <v>351</v>
      </c>
      <c r="C567" s="370" t="e">
        <f t="shared" si="30"/>
        <v>#VALUE!</v>
      </c>
      <c r="D567" s="370">
        <f t="shared" si="31"/>
        <v>15.38</v>
      </c>
      <c r="E567" s="370">
        <f t="shared" si="31"/>
        <v>105.99</v>
      </c>
      <c r="F567" s="370">
        <f t="shared" si="29"/>
        <v>-30.17</v>
      </c>
      <c r="G567" s="370">
        <f t="shared" si="32"/>
        <v>88.62</v>
      </c>
    </row>
    <row r="568" spans="1:7" s="325" customFormat="1" ht="13.8">
      <c r="A568" s="329"/>
      <c r="B568" s="329" t="s">
        <v>352</v>
      </c>
      <c r="C568" s="370" t="e">
        <f t="shared" si="30"/>
        <v>#VALUE!</v>
      </c>
      <c r="D568" s="370">
        <f t="shared" si="31"/>
        <v>6.39</v>
      </c>
      <c r="E568" s="370">
        <f t="shared" si="31"/>
        <v>44.15</v>
      </c>
      <c r="F568" s="370">
        <f t="shared" si="29"/>
        <v>-74.48</v>
      </c>
      <c r="G568" s="370">
        <f t="shared" si="32"/>
        <v>98.52</v>
      </c>
    </row>
    <row r="569" spans="1:7" s="325" customFormat="1" ht="13.8">
      <c r="A569" s="327"/>
      <c r="B569" s="327" t="s">
        <v>353</v>
      </c>
      <c r="C569" s="370" t="e">
        <f t="shared" si="30"/>
        <v>#VALUE!</v>
      </c>
      <c r="D569" s="370">
        <f t="shared" si="31"/>
        <v>4.42</v>
      </c>
      <c r="E569" s="370">
        <f t="shared" si="31"/>
        <v>-3.24</v>
      </c>
      <c r="F569" s="370">
        <f t="shared" si="29"/>
        <v>-75.78</v>
      </c>
      <c r="G569" s="370">
        <f t="shared" si="32"/>
        <v>14.39</v>
      </c>
    </row>
    <row r="570" spans="1:7" s="325" customFormat="1" ht="13.8">
      <c r="A570" s="329"/>
      <c r="B570" s="329" t="s">
        <v>354</v>
      </c>
      <c r="C570" s="370" t="e">
        <f t="shared" si="30"/>
        <v>#VALUE!</v>
      </c>
      <c r="D570" s="370">
        <f t="shared" si="31"/>
        <v>-2.94</v>
      </c>
      <c r="E570" s="370">
        <f t="shared" si="31"/>
        <v>-24.96</v>
      </c>
      <c r="F570" s="370">
        <f t="shared" si="29"/>
        <v>-76.3</v>
      </c>
      <c r="G570" s="370">
        <f t="shared" si="32"/>
        <v>5.32</v>
      </c>
    </row>
    <row r="571" spans="1:7" s="325" customFormat="1" ht="13.8">
      <c r="A571" s="327"/>
      <c r="B571" s="327" t="s">
        <v>355</v>
      </c>
      <c r="C571" s="370" t="e">
        <f t="shared" si="30"/>
        <v>#VALUE!</v>
      </c>
      <c r="D571" s="370">
        <f t="shared" si="31"/>
        <v>-14.68</v>
      </c>
      <c r="E571" s="370">
        <f t="shared" si="31"/>
        <v>8.06</v>
      </c>
      <c r="F571" s="370">
        <f t="shared" si="29"/>
        <v>-76.489999999999995</v>
      </c>
      <c r="G571" s="370">
        <f t="shared" si="32"/>
        <v>12.11</v>
      </c>
    </row>
    <row r="572" spans="1:7" s="325" customFormat="1" ht="13.8">
      <c r="A572" s="329"/>
      <c r="B572" s="329" t="s">
        <v>356</v>
      </c>
      <c r="C572" s="370" t="e">
        <f t="shared" si="30"/>
        <v>#VALUE!</v>
      </c>
      <c r="D572" s="370">
        <f t="shared" si="31"/>
        <v>-38.15</v>
      </c>
      <c r="E572" s="370">
        <f t="shared" si="31"/>
        <v>-5.56</v>
      </c>
      <c r="F572" s="370">
        <f t="shared" si="29"/>
        <v>-64.75</v>
      </c>
      <c r="G572" s="370">
        <f t="shared" si="32"/>
        <v>-33.700000000000003</v>
      </c>
    </row>
    <row r="573" spans="1:7" s="325" customFormat="1" ht="13.8">
      <c r="A573" s="327"/>
      <c r="B573" s="327" t="s">
        <v>357</v>
      </c>
      <c r="C573" s="370" t="e">
        <f t="shared" si="30"/>
        <v>#VALUE!</v>
      </c>
      <c r="D573" s="370">
        <f t="shared" si="31"/>
        <v>11.75</v>
      </c>
      <c r="E573" s="370">
        <f t="shared" si="31"/>
        <v>-3.83</v>
      </c>
      <c r="F573" s="370">
        <f t="shared" si="29"/>
        <v>-76.08</v>
      </c>
      <c r="G573" s="370">
        <f t="shared" si="32"/>
        <v>17.96</v>
      </c>
    </row>
    <row r="574" spans="1:7" s="325" customFormat="1" ht="13.8">
      <c r="A574" s="329"/>
      <c r="B574" s="329" t="s">
        <v>358</v>
      </c>
      <c r="C574" s="370" t="e">
        <f t="shared" si="30"/>
        <v>#VALUE!</v>
      </c>
      <c r="D574" s="370">
        <f t="shared" si="31"/>
        <v>-7.1</v>
      </c>
      <c r="E574" s="370">
        <f t="shared" si="31"/>
        <v>7.7</v>
      </c>
      <c r="F574" s="370">
        <f t="shared" si="29"/>
        <v>-74.430000000000007</v>
      </c>
      <c r="G574" s="370">
        <f t="shared" si="32"/>
        <v>-1.62</v>
      </c>
    </row>
    <row r="575" spans="1:7" s="325" customFormat="1" ht="13.8">
      <c r="A575" s="327"/>
      <c r="B575" s="327" t="s">
        <v>359</v>
      </c>
      <c r="C575" s="370" t="e">
        <f t="shared" si="30"/>
        <v>#VALUE!</v>
      </c>
      <c r="D575" s="370">
        <f t="shared" si="31"/>
        <v>-3.73</v>
      </c>
      <c r="E575" s="370">
        <f t="shared" si="31"/>
        <v>2.27</v>
      </c>
      <c r="F575" s="370">
        <f t="shared" si="29"/>
        <v>-74.98</v>
      </c>
      <c r="G575" s="370">
        <f t="shared" si="32"/>
        <v>3.49</v>
      </c>
    </row>
    <row r="576" spans="1:7" s="325" customFormat="1" ht="13.8">
      <c r="A576" s="329"/>
      <c r="B576" s="329" t="s">
        <v>360</v>
      </c>
      <c r="C576" s="370" t="e">
        <f t="shared" si="30"/>
        <v>#VALUE!</v>
      </c>
      <c r="D576" s="370">
        <f t="shared" si="31"/>
        <v>-5.47</v>
      </c>
      <c r="E576" s="370">
        <f t="shared" si="31"/>
        <v>-4.43</v>
      </c>
      <c r="F576" s="370">
        <f t="shared" si="29"/>
        <v>-76.2</v>
      </c>
      <c r="G576" s="370">
        <f t="shared" si="32"/>
        <v>-2.2799999999999998</v>
      </c>
    </row>
    <row r="577" spans="1:7" s="325" customFormat="1" ht="13.8">
      <c r="A577" s="327"/>
      <c r="B577" s="327" t="s">
        <v>361</v>
      </c>
      <c r="C577" s="370" t="e">
        <f t="shared" si="30"/>
        <v>#VALUE!</v>
      </c>
      <c r="D577" s="370">
        <f t="shared" si="31"/>
        <v>-9.65</v>
      </c>
      <c r="E577" s="370">
        <f t="shared" si="31"/>
        <v>-11.08</v>
      </c>
      <c r="F577" s="370">
        <f t="shared" si="29"/>
        <v>-79.760000000000005</v>
      </c>
      <c r="G577" s="370">
        <f t="shared" si="32"/>
        <v>0.57999999999999996</v>
      </c>
    </row>
    <row r="578" spans="1:7" s="325" customFormat="1" ht="13.8">
      <c r="A578" s="329"/>
      <c r="B578" s="329" t="s">
        <v>362</v>
      </c>
      <c r="C578" s="370" t="e">
        <f t="shared" si="30"/>
        <v>#VALUE!</v>
      </c>
      <c r="D578" s="370">
        <f t="shared" si="31"/>
        <v>4.1900000000000004</v>
      </c>
      <c r="E578" s="370">
        <f t="shared" si="31"/>
        <v>25.35</v>
      </c>
      <c r="F578" s="370">
        <f t="shared" si="29"/>
        <v>-69.77</v>
      </c>
      <c r="G578" s="370">
        <f t="shared" si="32"/>
        <v>16.04</v>
      </c>
    </row>
    <row r="579" spans="1:7" s="325" customFormat="1" ht="13.8">
      <c r="A579" s="327"/>
      <c r="B579" s="327" t="s">
        <v>363</v>
      </c>
      <c r="C579" s="370" t="e">
        <f t="shared" si="30"/>
        <v>#VALUE!</v>
      </c>
      <c r="D579" s="370">
        <f t="shared" si="31"/>
        <v>1.88</v>
      </c>
      <c r="E579" s="370">
        <f t="shared" si="31"/>
        <v>10.35</v>
      </c>
      <c r="F579" s="370">
        <f t="shared" si="29"/>
        <v>-73.31</v>
      </c>
      <c r="G579" s="370">
        <f t="shared" si="32"/>
        <v>-2.08</v>
      </c>
    </row>
    <row r="580" spans="1:7" s="325" customFormat="1" ht="13.8">
      <c r="A580" s="329"/>
      <c r="B580" s="329" t="s">
        <v>364</v>
      </c>
      <c r="C580" s="370" t="e">
        <f t="shared" si="30"/>
        <v>#VALUE!</v>
      </c>
      <c r="D580" s="370">
        <f t="shared" si="31"/>
        <v>-1.21</v>
      </c>
      <c r="E580" s="370">
        <f t="shared" si="31"/>
        <v>12.53</v>
      </c>
      <c r="F580" s="370">
        <f t="shared" si="29"/>
        <v>-74</v>
      </c>
      <c r="G580" s="370">
        <f t="shared" si="32"/>
        <v>0.93</v>
      </c>
    </row>
    <row r="581" spans="1:7" s="325" customFormat="1" ht="13.8">
      <c r="A581" s="327"/>
      <c r="B581" s="327" t="s">
        <v>365</v>
      </c>
      <c r="C581" s="370" t="e">
        <f t="shared" si="30"/>
        <v>#VALUE!</v>
      </c>
      <c r="D581" s="370">
        <f t="shared" si="31"/>
        <v>9.61</v>
      </c>
      <c r="E581" s="370">
        <f t="shared" si="31"/>
        <v>3.99</v>
      </c>
      <c r="F581" s="370">
        <f t="shared" si="29"/>
        <v>-71</v>
      </c>
      <c r="G581" s="370">
        <f t="shared" si="32"/>
        <v>-10.95</v>
      </c>
    </row>
    <row r="582" spans="1:7" s="325" customFormat="1" ht="13.8">
      <c r="A582" s="329"/>
      <c r="B582" s="329" t="s">
        <v>366</v>
      </c>
      <c r="C582" s="370" t="e">
        <f t="shared" si="30"/>
        <v>#VALUE!</v>
      </c>
      <c r="D582" s="370">
        <f t="shared" si="31"/>
        <v>16.73</v>
      </c>
      <c r="E582" s="370">
        <f t="shared" si="31"/>
        <v>8.4600000000000009</v>
      </c>
      <c r="F582" s="370">
        <f t="shared" si="29"/>
        <v>-74.22</v>
      </c>
      <c r="G582" s="370">
        <f t="shared" si="32"/>
        <v>0.59</v>
      </c>
    </row>
    <row r="583" spans="1:7" s="325" customFormat="1" ht="13.8">
      <c r="A583" s="327"/>
      <c r="B583" s="327" t="s">
        <v>367</v>
      </c>
      <c r="C583" s="370" t="e">
        <f t="shared" si="30"/>
        <v>#VALUE!</v>
      </c>
      <c r="D583" s="370">
        <f t="shared" si="31"/>
        <v>-13.73</v>
      </c>
      <c r="E583" s="370">
        <f t="shared" si="31"/>
        <v>39.299999999999997</v>
      </c>
      <c r="F583" s="370">
        <f t="shared" si="29"/>
        <v>-71.81</v>
      </c>
      <c r="G583" s="370">
        <f t="shared" si="32"/>
        <v>-11.36</v>
      </c>
    </row>
    <row r="584" spans="1:7" s="325" customFormat="1" ht="13.8">
      <c r="A584" s="329"/>
      <c r="B584" s="329" t="s">
        <v>368</v>
      </c>
      <c r="C584" s="370" t="e">
        <f t="shared" si="30"/>
        <v>#VALUE!</v>
      </c>
      <c r="D584" s="370">
        <f t="shared" si="31"/>
        <v>-15.82</v>
      </c>
      <c r="E584" s="370">
        <f t="shared" si="31"/>
        <v>4</v>
      </c>
      <c r="F584" s="370">
        <f t="shared" ref="F584:F647" si="33">ROUND(((F195-D195)*100/D195),2)</f>
        <v>-74.88</v>
      </c>
      <c r="G584" s="370">
        <f t="shared" si="32"/>
        <v>-10.14</v>
      </c>
    </row>
    <row r="585" spans="1:7" s="325" customFormat="1" ht="13.8">
      <c r="A585" s="327"/>
      <c r="B585" s="327" t="s">
        <v>369</v>
      </c>
      <c r="C585" s="370" t="e">
        <f t="shared" ref="C585:C648" si="34">ROUND(((C196-B196)*100/B196),2)</f>
        <v>#VALUE!</v>
      </c>
      <c r="D585" s="370">
        <f t="shared" ref="D585:E648" si="35">ROUND(((D196-C196)*100/C196),2)</f>
        <v>15.26</v>
      </c>
      <c r="E585" s="370">
        <f t="shared" si="35"/>
        <v>14.33</v>
      </c>
      <c r="F585" s="370">
        <f t="shared" si="33"/>
        <v>-73.34</v>
      </c>
      <c r="G585" s="370">
        <f t="shared" ref="G585:G648" si="36">ROUND(G196/F196*100-100,2)</f>
        <v>28.53</v>
      </c>
    </row>
    <row r="586" spans="1:7" s="325" customFormat="1" ht="13.8">
      <c r="A586" s="329"/>
      <c r="B586" s="329" t="s">
        <v>370</v>
      </c>
      <c r="C586" s="370" t="e">
        <f t="shared" si="34"/>
        <v>#VALUE!</v>
      </c>
      <c r="D586" s="370">
        <f t="shared" si="35"/>
        <v>8.5</v>
      </c>
      <c r="E586" s="370">
        <f t="shared" si="35"/>
        <v>18.03</v>
      </c>
      <c r="F586" s="370">
        <f t="shared" si="33"/>
        <v>-73.48</v>
      </c>
      <c r="G586" s="370">
        <f t="shared" si="36"/>
        <v>41.96</v>
      </c>
    </row>
    <row r="587" spans="1:7" s="325" customFormat="1" ht="13.8">
      <c r="A587" s="327"/>
      <c r="B587" s="327" t="s">
        <v>371</v>
      </c>
      <c r="C587" s="370" t="e">
        <f t="shared" si="34"/>
        <v>#VALUE!</v>
      </c>
      <c r="D587" s="370">
        <f t="shared" si="35"/>
        <v>6.31</v>
      </c>
      <c r="E587" s="370">
        <f t="shared" si="35"/>
        <v>11.09</v>
      </c>
      <c r="F587" s="370">
        <f t="shared" si="33"/>
        <v>-74.599999999999994</v>
      </c>
      <c r="G587" s="370">
        <f t="shared" si="36"/>
        <v>34.380000000000003</v>
      </c>
    </row>
    <row r="588" spans="1:7" s="325" customFormat="1" ht="13.8">
      <c r="A588" s="329"/>
      <c r="B588" s="329" t="s">
        <v>372</v>
      </c>
      <c r="C588" s="370" t="e">
        <f t="shared" si="34"/>
        <v>#VALUE!</v>
      </c>
      <c r="D588" s="370">
        <f t="shared" si="35"/>
        <v>11.57</v>
      </c>
      <c r="E588" s="370">
        <f t="shared" si="35"/>
        <v>29.15</v>
      </c>
      <c r="F588" s="370">
        <f t="shared" si="33"/>
        <v>-71.37</v>
      </c>
      <c r="G588" s="370">
        <f t="shared" si="36"/>
        <v>55.81</v>
      </c>
    </row>
    <row r="589" spans="1:7" s="325" customFormat="1" ht="13.8">
      <c r="A589" s="327"/>
      <c r="B589" s="327" t="s">
        <v>373</v>
      </c>
      <c r="C589" s="370" t="e">
        <f t="shared" si="34"/>
        <v>#VALUE!</v>
      </c>
      <c r="D589" s="370">
        <f t="shared" si="35"/>
        <v>25.39</v>
      </c>
      <c r="E589" s="370">
        <f t="shared" si="35"/>
        <v>46.12</v>
      </c>
      <c r="F589" s="370">
        <f t="shared" si="33"/>
        <v>-71.83</v>
      </c>
      <c r="G589" s="370">
        <f t="shared" si="36"/>
        <v>40.51</v>
      </c>
    </row>
    <row r="590" spans="1:7" s="325" customFormat="1" ht="13.8">
      <c r="A590" s="329"/>
      <c r="B590" s="329" t="s">
        <v>374</v>
      </c>
      <c r="C590" s="370" t="e">
        <f t="shared" si="34"/>
        <v>#VALUE!</v>
      </c>
      <c r="D590" s="370">
        <f t="shared" si="35"/>
        <v>23.56</v>
      </c>
      <c r="E590" s="370">
        <f t="shared" si="35"/>
        <v>2.71</v>
      </c>
      <c r="F590" s="370">
        <f t="shared" si="33"/>
        <v>-75.349999999999994</v>
      </c>
      <c r="G590" s="370">
        <f t="shared" si="36"/>
        <v>24.89</v>
      </c>
    </row>
    <row r="591" spans="1:7" s="325" customFormat="1" ht="13.8">
      <c r="A591" s="327"/>
      <c r="B591" s="327" t="s">
        <v>375</v>
      </c>
      <c r="C591" s="370" t="e">
        <f t="shared" si="34"/>
        <v>#VALUE!</v>
      </c>
      <c r="D591" s="370">
        <f t="shared" si="35"/>
        <v>16.75</v>
      </c>
      <c r="E591" s="370">
        <f t="shared" si="35"/>
        <v>7.44</v>
      </c>
      <c r="F591" s="370">
        <f t="shared" si="33"/>
        <v>-77.97</v>
      </c>
      <c r="G591" s="370">
        <f t="shared" si="36"/>
        <v>49.23</v>
      </c>
    </row>
    <row r="592" spans="1:7" s="325" customFormat="1" ht="13.8">
      <c r="A592" s="329"/>
      <c r="B592" s="329" t="s">
        <v>376</v>
      </c>
      <c r="C592" s="370" t="e">
        <f t="shared" si="34"/>
        <v>#VALUE!</v>
      </c>
      <c r="D592" s="370">
        <f t="shared" si="35"/>
        <v>14.44</v>
      </c>
      <c r="E592" s="370">
        <f t="shared" si="35"/>
        <v>3.25</v>
      </c>
      <c r="F592" s="370">
        <f t="shared" si="33"/>
        <v>-75.58</v>
      </c>
      <c r="G592" s="370">
        <f t="shared" si="36"/>
        <v>18.3</v>
      </c>
    </row>
    <row r="593" spans="1:7" s="325" customFormat="1" ht="13.8">
      <c r="A593" s="327"/>
      <c r="B593" s="327" t="s">
        <v>377</v>
      </c>
      <c r="C593" s="370" t="e">
        <f t="shared" si="34"/>
        <v>#VALUE!</v>
      </c>
      <c r="D593" s="370">
        <f t="shared" si="35"/>
        <v>59.7</v>
      </c>
      <c r="E593" s="370">
        <f t="shared" si="35"/>
        <v>-4.29</v>
      </c>
      <c r="F593" s="370">
        <f t="shared" si="33"/>
        <v>-71.59</v>
      </c>
      <c r="G593" s="370">
        <f t="shared" si="36"/>
        <v>12.03</v>
      </c>
    </row>
    <row r="594" spans="1:7" s="325" customFormat="1" ht="13.8">
      <c r="A594" s="329"/>
      <c r="B594" s="329" t="s">
        <v>378</v>
      </c>
      <c r="C594" s="370" t="e">
        <f t="shared" si="34"/>
        <v>#VALUE!</v>
      </c>
      <c r="D594" s="370">
        <f t="shared" si="35"/>
        <v>12.86</v>
      </c>
      <c r="E594" s="370">
        <f t="shared" si="35"/>
        <v>34.08</v>
      </c>
      <c r="F594" s="370">
        <f t="shared" si="33"/>
        <v>-68.150000000000006</v>
      </c>
      <c r="G594" s="370">
        <f t="shared" si="36"/>
        <v>9.91</v>
      </c>
    </row>
    <row r="595" spans="1:7" s="325" customFormat="1" ht="13.8">
      <c r="A595" s="327"/>
      <c r="B595" s="327" t="s">
        <v>379</v>
      </c>
      <c r="C595" s="370" t="e">
        <f t="shared" si="34"/>
        <v>#VALUE!</v>
      </c>
      <c r="D595" s="370">
        <f t="shared" si="35"/>
        <v>24.49</v>
      </c>
      <c r="E595" s="370">
        <f t="shared" si="35"/>
        <v>8.48</v>
      </c>
      <c r="F595" s="370">
        <f t="shared" si="33"/>
        <v>-76.39</v>
      </c>
      <c r="G595" s="370">
        <f t="shared" si="36"/>
        <v>39.89</v>
      </c>
    </row>
    <row r="596" spans="1:7" s="325" customFormat="1" ht="13.8">
      <c r="A596" s="329"/>
      <c r="B596" s="329" t="s">
        <v>380</v>
      </c>
      <c r="C596" s="370" t="e">
        <f t="shared" si="34"/>
        <v>#VALUE!</v>
      </c>
      <c r="D596" s="370">
        <f t="shared" si="35"/>
        <v>9.1199999999999992</v>
      </c>
      <c r="E596" s="370">
        <f t="shared" si="35"/>
        <v>12.04</v>
      </c>
      <c r="F596" s="370">
        <f t="shared" si="33"/>
        <v>-70.680000000000007</v>
      </c>
      <c r="G596" s="370">
        <f t="shared" si="36"/>
        <v>-4.49</v>
      </c>
    </row>
    <row r="597" spans="1:7" s="325" customFormat="1" ht="13.8">
      <c r="A597" s="327"/>
      <c r="B597" s="327" t="s">
        <v>381</v>
      </c>
      <c r="C597" s="370" t="e">
        <f t="shared" si="34"/>
        <v>#VALUE!</v>
      </c>
      <c r="D597" s="370">
        <f t="shared" si="35"/>
        <v>-41.79</v>
      </c>
      <c r="E597" s="370">
        <f t="shared" si="35"/>
        <v>68.900000000000006</v>
      </c>
      <c r="F597" s="370">
        <f t="shared" si="33"/>
        <v>-67.86</v>
      </c>
      <c r="G597" s="370">
        <f t="shared" si="36"/>
        <v>100.69</v>
      </c>
    </row>
    <row r="598" spans="1:7" s="325" customFormat="1" ht="13.8">
      <c r="A598" s="329"/>
      <c r="B598" s="329" t="s">
        <v>382</v>
      </c>
      <c r="C598" s="370" t="e">
        <f t="shared" si="34"/>
        <v>#VALUE!</v>
      </c>
      <c r="D598" s="370">
        <f t="shared" si="35"/>
        <v>16.23</v>
      </c>
      <c r="E598" s="370">
        <f t="shared" si="35"/>
        <v>47.74</v>
      </c>
      <c r="F598" s="370">
        <f t="shared" si="33"/>
        <v>-65.010000000000005</v>
      </c>
      <c r="G598" s="370">
        <f t="shared" si="36"/>
        <v>5.41</v>
      </c>
    </row>
    <row r="599" spans="1:7" s="325" customFormat="1" ht="13.8">
      <c r="A599" s="327"/>
      <c r="B599" s="327" t="s">
        <v>383</v>
      </c>
      <c r="C599" s="370" t="e">
        <f t="shared" si="34"/>
        <v>#VALUE!</v>
      </c>
      <c r="D599" s="370">
        <f t="shared" si="35"/>
        <v>-2.97</v>
      </c>
      <c r="E599" s="370">
        <f t="shared" si="35"/>
        <v>9.58</v>
      </c>
      <c r="F599" s="370">
        <f t="shared" si="33"/>
        <v>-75.62</v>
      </c>
      <c r="G599" s="370">
        <f t="shared" si="36"/>
        <v>9.31</v>
      </c>
    </row>
    <row r="600" spans="1:7" s="325" customFormat="1" ht="13.8">
      <c r="A600" s="329"/>
      <c r="B600" s="329" t="s">
        <v>384</v>
      </c>
      <c r="C600" s="370" t="e">
        <f t="shared" si="34"/>
        <v>#VALUE!</v>
      </c>
      <c r="D600" s="370">
        <f t="shared" si="35"/>
        <v>6.04</v>
      </c>
      <c r="E600" s="370">
        <f t="shared" si="35"/>
        <v>10.11</v>
      </c>
      <c r="F600" s="370">
        <f t="shared" si="33"/>
        <v>-73.72</v>
      </c>
      <c r="G600" s="370">
        <f t="shared" si="36"/>
        <v>10.029999999999999</v>
      </c>
    </row>
    <row r="601" spans="1:7" s="325" customFormat="1" ht="13.8">
      <c r="A601" s="327"/>
      <c r="B601" s="327" t="s">
        <v>385</v>
      </c>
      <c r="C601" s="370" t="e">
        <f t="shared" si="34"/>
        <v>#VALUE!</v>
      </c>
      <c r="D601" s="370">
        <f t="shared" si="35"/>
        <v>12.86</v>
      </c>
      <c r="E601" s="370">
        <f t="shared" si="35"/>
        <v>37.700000000000003</v>
      </c>
      <c r="F601" s="370">
        <f t="shared" si="33"/>
        <v>-75.88</v>
      </c>
      <c r="G601" s="370">
        <f t="shared" si="36"/>
        <v>30.4</v>
      </c>
    </row>
    <row r="602" spans="1:7" s="325" customFormat="1" ht="13.8">
      <c r="A602" s="329"/>
      <c r="B602" s="329" t="s">
        <v>386</v>
      </c>
      <c r="C602" s="370" t="e">
        <f t="shared" si="34"/>
        <v>#VALUE!</v>
      </c>
      <c r="D602" s="370">
        <f t="shared" si="35"/>
        <v>5.39</v>
      </c>
      <c r="E602" s="370">
        <f t="shared" si="35"/>
        <v>7.32</v>
      </c>
      <c r="F602" s="370">
        <f t="shared" si="33"/>
        <v>-73.5</v>
      </c>
      <c r="G602" s="370">
        <f t="shared" si="36"/>
        <v>8.16</v>
      </c>
    </row>
    <row r="603" spans="1:7" s="325" customFormat="1" ht="13.8">
      <c r="A603" s="327"/>
      <c r="B603" s="327" t="s">
        <v>387</v>
      </c>
      <c r="C603" s="370" t="e">
        <f t="shared" si="34"/>
        <v>#VALUE!</v>
      </c>
      <c r="D603" s="370">
        <f t="shared" si="35"/>
        <v>-6.12</v>
      </c>
      <c r="E603" s="370">
        <f t="shared" si="35"/>
        <v>-4.95</v>
      </c>
      <c r="F603" s="370">
        <f t="shared" si="33"/>
        <v>-78.180000000000007</v>
      </c>
      <c r="G603" s="370">
        <f t="shared" si="36"/>
        <v>20.11</v>
      </c>
    </row>
    <row r="604" spans="1:7" s="325" customFormat="1" ht="13.8">
      <c r="A604" s="329"/>
      <c r="B604" s="329" t="s">
        <v>388</v>
      </c>
      <c r="C604" s="370" t="e">
        <f t="shared" si="34"/>
        <v>#VALUE!</v>
      </c>
      <c r="D604" s="370">
        <f t="shared" si="35"/>
        <v>24</v>
      </c>
      <c r="E604" s="370">
        <f t="shared" si="35"/>
        <v>-3.23</v>
      </c>
      <c r="F604" s="370">
        <f t="shared" si="33"/>
        <v>-84.52</v>
      </c>
      <c r="G604" s="370">
        <f t="shared" si="36"/>
        <v>50</v>
      </c>
    </row>
    <row r="605" spans="1:7" s="325" customFormat="1" ht="13.8">
      <c r="A605" s="327"/>
      <c r="B605" s="327" t="s">
        <v>389</v>
      </c>
      <c r="C605" s="370" t="e">
        <f t="shared" si="34"/>
        <v>#VALUE!</v>
      </c>
      <c r="D605" s="370">
        <f t="shared" si="35"/>
        <v>-2.66</v>
      </c>
      <c r="E605" s="370">
        <f t="shared" si="35"/>
        <v>43.76</v>
      </c>
      <c r="F605" s="370">
        <f t="shared" si="33"/>
        <v>-73.55</v>
      </c>
      <c r="G605" s="370">
        <f t="shared" si="36"/>
        <v>73.31</v>
      </c>
    </row>
    <row r="606" spans="1:7" s="325" customFormat="1" ht="13.8">
      <c r="A606" s="329"/>
      <c r="B606" s="329" t="s">
        <v>390</v>
      </c>
      <c r="C606" s="370" t="e">
        <f t="shared" si="34"/>
        <v>#VALUE!</v>
      </c>
      <c r="D606" s="370">
        <f t="shared" si="35"/>
        <v>-6.8</v>
      </c>
      <c r="E606" s="370">
        <f t="shared" si="35"/>
        <v>-14.32</v>
      </c>
      <c r="F606" s="370">
        <f t="shared" si="33"/>
        <v>-79.06</v>
      </c>
      <c r="G606" s="370">
        <f t="shared" si="36"/>
        <v>7.15</v>
      </c>
    </row>
    <row r="607" spans="1:7" s="325" customFormat="1" ht="13.8">
      <c r="A607" s="327"/>
      <c r="B607" s="327" t="s">
        <v>391</v>
      </c>
      <c r="C607" s="370" t="e">
        <f t="shared" si="34"/>
        <v>#VALUE!</v>
      </c>
      <c r="D607" s="370">
        <f t="shared" si="35"/>
        <v>10.61</v>
      </c>
      <c r="E607" s="370">
        <f t="shared" si="35"/>
        <v>10.47</v>
      </c>
      <c r="F607" s="370">
        <f t="shared" si="33"/>
        <v>-76.760000000000005</v>
      </c>
      <c r="G607" s="370">
        <f t="shared" si="36"/>
        <v>-19.05</v>
      </c>
    </row>
    <row r="608" spans="1:7" s="325" customFormat="1" ht="13.8">
      <c r="A608" s="329"/>
      <c r="B608" s="329" t="s">
        <v>392</v>
      </c>
      <c r="C608" s="370" t="e">
        <f t="shared" si="34"/>
        <v>#VALUE!</v>
      </c>
      <c r="D608" s="370">
        <f t="shared" si="35"/>
        <v>13.08</v>
      </c>
      <c r="E608" s="370">
        <f t="shared" si="35"/>
        <v>12.25</v>
      </c>
      <c r="F608" s="370">
        <f t="shared" si="33"/>
        <v>-78.069999999999993</v>
      </c>
      <c r="G608" s="370">
        <f t="shared" si="36"/>
        <v>-24.69</v>
      </c>
    </row>
    <row r="609" spans="1:7" s="325" customFormat="1" ht="13.8">
      <c r="A609" s="327"/>
      <c r="B609" s="327" t="s">
        <v>393</v>
      </c>
      <c r="C609" s="370" t="e">
        <f t="shared" si="34"/>
        <v>#VALUE!</v>
      </c>
      <c r="D609" s="370">
        <f t="shared" si="35"/>
        <v>3.23</v>
      </c>
      <c r="E609" s="370">
        <f t="shared" si="35"/>
        <v>4.63</v>
      </c>
      <c r="F609" s="370">
        <f t="shared" si="33"/>
        <v>-72.459999999999994</v>
      </c>
      <c r="G609" s="370">
        <f t="shared" si="36"/>
        <v>-4.33</v>
      </c>
    </row>
    <row r="610" spans="1:7" s="325" customFormat="1" ht="13.8">
      <c r="A610" s="329"/>
      <c r="B610" s="329" t="s">
        <v>394</v>
      </c>
      <c r="C610" s="370" t="e">
        <f t="shared" si="34"/>
        <v>#VALUE!</v>
      </c>
      <c r="D610" s="370">
        <f t="shared" si="35"/>
        <v>-4.33</v>
      </c>
      <c r="E610" s="370">
        <f t="shared" si="35"/>
        <v>-6.43</v>
      </c>
      <c r="F610" s="370">
        <f t="shared" si="33"/>
        <v>-77.59</v>
      </c>
      <c r="G610" s="370">
        <f t="shared" si="36"/>
        <v>5.44</v>
      </c>
    </row>
    <row r="611" spans="1:7" s="325" customFormat="1" ht="13.8">
      <c r="A611" s="327"/>
      <c r="B611" s="327" t="s">
        <v>395</v>
      </c>
      <c r="C611" s="370" t="e">
        <f t="shared" si="34"/>
        <v>#VALUE!</v>
      </c>
      <c r="D611" s="370">
        <f t="shared" si="35"/>
        <v>-7.27</v>
      </c>
      <c r="E611" s="370">
        <f t="shared" si="35"/>
        <v>-11.43</v>
      </c>
      <c r="F611" s="370">
        <f t="shared" si="33"/>
        <v>-78.73</v>
      </c>
      <c r="G611" s="370">
        <f t="shared" si="36"/>
        <v>0.7</v>
      </c>
    </row>
    <row r="612" spans="1:7" s="325" customFormat="1" ht="13.8">
      <c r="A612" s="329"/>
      <c r="B612" s="329" t="s">
        <v>396</v>
      </c>
      <c r="C612" s="370" t="e">
        <f t="shared" si="34"/>
        <v>#VALUE!</v>
      </c>
      <c r="D612" s="370">
        <f t="shared" si="35"/>
        <v>-1.83</v>
      </c>
      <c r="E612" s="370">
        <f t="shared" si="35"/>
        <v>-2.39</v>
      </c>
      <c r="F612" s="370">
        <f t="shared" si="33"/>
        <v>-76.680000000000007</v>
      </c>
      <c r="G612" s="370">
        <f t="shared" si="36"/>
        <v>8.94</v>
      </c>
    </row>
    <row r="613" spans="1:7" s="325" customFormat="1" ht="13.8">
      <c r="A613" s="327"/>
      <c r="B613" s="327" t="s">
        <v>397</v>
      </c>
      <c r="C613" s="370" t="e">
        <f t="shared" si="34"/>
        <v>#VALUE!</v>
      </c>
      <c r="D613" s="370">
        <f t="shared" si="35"/>
        <v>-10.29</v>
      </c>
      <c r="E613" s="370">
        <f t="shared" si="35"/>
        <v>9.0299999999999994</v>
      </c>
      <c r="F613" s="370">
        <f t="shared" si="33"/>
        <v>-73.84</v>
      </c>
      <c r="G613" s="370">
        <f t="shared" si="36"/>
        <v>14.17</v>
      </c>
    </row>
    <row r="614" spans="1:7" s="325" customFormat="1" ht="13.8">
      <c r="A614" s="329"/>
      <c r="B614" s="329" t="s">
        <v>398</v>
      </c>
      <c r="C614" s="370" t="e">
        <f t="shared" si="34"/>
        <v>#VALUE!</v>
      </c>
      <c r="D614" s="370">
        <f t="shared" si="35"/>
        <v>-0.51</v>
      </c>
      <c r="E614" s="370">
        <f t="shared" si="35"/>
        <v>-0.99</v>
      </c>
      <c r="F614" s="370">
        <f t="shared" si="33"/>
        <v>-78.22</v>
      </c>
      <c r="G614" s="370">
        <f t="shared" si="36"/>
        <v>17.53</v>
      </c>
    </row>
    <row r="615" spans="1:7" s="325" customFormat="1" ht="13.8">
      <c r="A615" s="327"/>
      <c r="B615" s="327" t="s">
        <v>399</v>
      </c>
      <c r="C615" s="370" t="e">
        <f t="shared" si="34"/>
        <v>#VALUE!</v>
      </c>
      <c r="D615" s="370">
        <f t="shared" si="35"/>
        <v>-4.8499999999999996</v>
      </c>
      <c r="E615" s="370">
        <f t="shared" si="35"/>
        <v>-8.76</v>
      </c>
      <c r="F615" s="370">
        <f t="shared" si="33"/>
        <v>-79.89</v>
      </c>
      <c r="G615" s="370">
        <f t="shared" si="36"/>
        <v>8.8699999999999992</v>
      </c>
    </row>
    <row r="616" spans="1:7" s="325" customFormat="1" ht="13.8">
      <c r="A616" s="329"/>
      <c r="B616" s="329" t="s">
        <v>400</v>
      </c>
      <c r="C616" s="370" t="e">
        <f t="shared" si="34"/>
        <v>#VALUE!</v>
      </c>
      <c r="D616" s="370">
        <f t="shared" si="35"/>
        <v>5.25</v>
      </c>
      <c r="E616" s="370">
        <f t="shared" si="35"/>
        <v>18.7</v>
      </c>
      <c r="F616" s="370">
        <f t="shared" si="33"/>
        <v>-72.86</v>
      </c>
      <c r="G616" s="370">
        <f t="shared" si="36"/>
        <v>35.25</v>
      </c>
    </row>
    <row r="617" spans="1:7" s="325" customFormat="1" ht="13.8">
      <c r="A617" s="327"/>
      <c r="B617" s="327" t="s">
        <v>401</v>
      </c>
      <c r="C617" s="370" t="e">
        <f t="shared" si="34"/>
        <v>#VALUE!</v>
      </c>
      <c r="D617" s="370">
        <f t="shared" si="35"/>
        <v>6.59</v>
      </c>
      <c r="E617" s="370">
        <f t="shared" si="35"/>
        <v>20.170000000000002</v>
      </c>
      <c r="F617" s="370">
        <f t="shared" si="33"/>
        <v>-72.87</v>
      </c>
      <c r="G617" s="370">
        <f t="shared" si="36"/>
        <v>38.22</v>
      </c>
    </row>
    <row r="618" spans="1:7" s="325" customFormat="1" ht="13.8">
      <c r="A618" s="329"/>
      <c r="B618" s="329" t="s">
        <v>402</v>
      </c>
      <c r="C618" s="370" t="e">
        <f t="shared" si="34"/>
        <v>#VALUE!</v>
      </c>
      <c r="D618" s="370">
        <f t="shared" si="35"/>
        <v>-5.33</v>
      </c>
      <c r="E618" s="370">
        <f t="shared" si="35"/>
        <v>5.59</v>
      </c>
      <c r="F618" s="370">
        <f t="shared" si="33"/>
        <v>-72.67</v>
      </c>
      <c r="G618" s="370">
        <f t="shared" si="36"/>
        <v>8.9</v>
      </c>
    </row>
    <row r="619" spans="1:7" s="325" customFormat="1" ht="13.8">
      <c r="A619" s="327"/>
      <c r="B619" s="327" t="s">
        <v>403</v>
      </c>
      <c r="C619" s="370" t="e">
        <f t="shared" si="34"/>
        <v>#VALUE!</v>
      </c>
      <c r="D619" s="370">
        <f t="shared" si="35"/>
        <v>20.329999999999998</v>
      </c>
      <c r="E619" s="370">
        <f t="shared" si="35"/>
        <v>39.21</v>
      </c>
      <c r="F619" s="370">
        <f t="shared" si="33"/>
        <v>-74.290000000000006</v>
      </c>
      <c r="G619" s="370">
        <f t="shared" si="36"/>
        <v>129.34</v>
      </c>
    </row>
    <row r="620" spans="1:7" s="325" customFormat="1" ht="13.8">
      <c r="A620" s="329"/>
      <c r="B620" s="329" t="s">
        <v>404</v>
      </c>
      <c r="C620" s="370" t="e">
        <f t="shared" si="34"/>
        <v>#VALUE!</v>
      </c>
      <c r="D620" s="370">
        <f t="shared" si="35"/>
        <v>36.94</v>
      </c>
      <c r="E620" s="370">
        <f t="shared" si="35"/>
        <v>30.74</v>
      </c>
      <c r="F620" s="370">
        <f t="shared" si="33"/>
        <v>-73.38</v>
      </c>
      <c r="G620" s="370">
        <f t="shared" si="36"/>
        <v>88.9</v>
      </c>
    </row>
    <row r="621" spans="1:7" s="325" customFormat="1" ht="13.8">
      <c r="A621" s="327"/>
      <c r="B621" s="327" t="s">
        <v>405</v>
      </c>
      <c r="C621" s="370" t="e">
        <f t="shared" si="34"/>
        <v>#VALUE!</v>
      </c>
      <c r="D621" s="370">
        <f t="shared" si="35"/>
        <v>-14.31</v>
      </c>
      <c r="E621" s="370">
        <f t="shared" si="35"/>
        <v>29.83</v>
      </c>
      <c r="F621" s="370">
        <f t="shared" si="33"/>
        <v>-73.39</v>
      </c>
      <c r="G621" s="370">
        <f t="shared" si="36"/>
        <v>68.72</v>
      </c>
    </row>
    <row r="622" spans="1:7" s="325" customFormat="1" ht="13.8">
      <c r="A622" s="329"/>
      <c r="B622" s="329" t="s">
        <v>406</v>
      </c>
      <c r="C622" s="370" t="e">
        <f t="shared" si="34"/>
        <v>#VALUE!</v>
      </c>
      <c r="D622" s="370">
        <f t="shared" si="35"/>
        <v>24.72</v>
      </c>
      <c r="E622" s="370">
        <f t="shared" si="35"/>
        <v>41.29</v>
      </c>
      <c r="F622" s="370">
        <f t="shared" si="33"/>
        <v>-74.739999999999995</v>
      </c>
      <c r="G622" s="370">
        <f t="shared" si="36"/>
        <v>145.69</v>
      </c>
    </row>
    <row r="623" spans="1:7" s="325" customFormat="1" ht="13.8">
      <c r="A623" s="327"/>
      <c r="B623" s="327" t="s">
        <v>407</v>
      </c>
      <c r="C623" s="370" t="e">
        <f t="shared" si="34"/>
        <v>#VALUE!</v>
      </c>
      <c r="D623" s="370">
        <f t="shared" si="35"/>
        <v>41.56</v>
      </c>
      <c r="E623" s="370">
        <f t="shared" si="35"/>
        <v>42.69</v>
      </c>
      <c r="F623" s="370">
        <f t="shared" si="33"/>
        <v>-59.98</v>
      </c>
      <c r="G623" s="370">
        <f t="shared" si="36"/>
        <v>-4.93</v>
      </c>
    </row>
    <row r="624" spans="1:7" s="325" customFormat="1" ht="13.8">
      <c r="A624" s="329"/>
      <c r="B624" s="329" t="s">
        <v>408</v>
      </c>
      <c r="C624" s="370" t="e">
        <f t="shared" si="34"/>
        <v>#VALUE!</v>
      </c>
      <c r="D624" s="370">
        <f t="shared" si="35"/>
        <v>3.16</v>
      </c>
      <c r="E624" s="370">
        <f t="shared" si="35"/>
        <v>33.99</v>
      </c>
      <c r="F624" s="370">
        <f t="shared" si="33"/>
        <v>-71.88</v>
      </c>
      <c r="G624" s="370">
        <f t="shared" si="36"/>
        <v>36.72</v>
      </c>
    </row>
    <row r="625" spans="1:7" s="325" customFormat="1" ht="13.8">
      <c r="A625" s="327"/>
      <c r="B625" s="327" t="s">
        <v>409</v>
      </c>
      <c r="C625" s="370" t="e">
        <f t="shared" si="34"/>
        <v>#VALUE!</v>
      </c>
      <c r="D625" s="370">
        <f t="shared" si="35"/>
        <v>8.19</v>
      </c>
      <c r="E625" s="370">
        <f t="shared" si="35"/>
        <v>12.85</v>
      </c>
      <c r="F625" s="370">
        <f t="shared" si="33"/>
        <v>-75.430000000000007</v>
      </c>
      <c r="G625" s="370">
        <f t="shared" si="36"/>
        <v>25.45</v>
      </c>
    </row>
    <row r="626" spans="1:7" s="325" customFormat="1" ht="13.8">
      <c r="A626" s="329"/>
      <c r="B626" s="329" t="s">
        <v>410</v>
      </c>
      <c r="C626" s="370" t="e">
        <f t="shared" si="34"/>
        <v>#VALUE!</v>
      </c>
      <c r="D626" s="370">
        <f t="shared" si="35"/>
        <v>6.58</v>
      </c>
      <c r="E626" s="370">
        <f t="shared" si="35"/>
        <v>12.24</v>
      </c>
      <c r="F626" s="370">
        <f t="shared" si="33"/>
        <v>-71.94</v>
      </c>
      <c r="G626" s="370">
        <f t="shared" si="36"/>
        <v>8.59</v>
      </c>
    </row>
    <row r="627" spans="1:7" s="325" customFormat="1" ht="13.8">
      <c r="A627" s="327"/>
      <c r="B627" s="327" t="s">
        <v>411</v>
      </c>
      <c r="C627" s="370" t="e">
        <f t="shared" si="34"/>
        <v>#VALUE!</v>
      </c>
      <c r="D627" s="370">
        <f t="shared" si="35"/>
        <v>-80.37</v>
      </c>
      <c r="E627" s="370">
        <f t="shared" si="35"/>
        <v>23.94</v>
      </c>
      <c r="F627" s="370">
        <f t="shared" si="33"/>
        <v>-74.239999999999995</v>
      </c>
      <c r="G627" s="370">
        <f t="shared" si="36"/>
        <v>52.35</v>
      </c>
    </row>
    <row r="628" spans="1:7" s="325" customFormat="1" ht="13.8">
      <c r="A628" s="329"/>
      <c r="B628" s="329" t="s">
        <v>412</v>
      </c>
      <c r="C628" s="370" t="e">
        <f t="shared" si="34"/>
        <v>#VALUE!</v>
      </c>
      <c r="D628" s="370">
        <f t="shared" si="35"/>
        <v>-100</v>
      </c>
      <c r="E628" s="370" t="e">
        <f t="shared" si="35"/>
        <v>#DIV/0!</v>
      </c>
      <c r="F628" s="370" t="e">
        <f t="shared" si="33"/>
        <v>#DIV/0!</v>
      </c>
      <c r="G628" s="370" t="e">
        <f t="shared" si="36"/>
        <v>#DIV/0!</v>
      </c>
    </row>
    <row r="629" spans="1:7" s="325" customFormat="1" ht="13.8">
      <c r="A629" s="327"/>
      <c r="B629" s="327" t="s">
        <v>413</v>
      </c>
      <c r="C629" s="370" t="e">
        <f t="shared" si="34"/>
        <v>#VALUE!</v>
      </c>
      <c r="D629" s="370">
        <f t="shared" si="35"/>
        <v>28.57</v>
      </c>
      <c r="E629" s="370">
        <f t="shared" si="35"/>
        <v>-25.4</v>
      </c>
      <c r="F629" s="370">
        <f t="shared" si="33"/>
        <v>-92.06</v>
      </c>
      <c r="G629" s="370">
        <f t="shared" si="36"/>
        <v>40</v>
      </c>
    </row>
    <row r="630" spans="1:7" s="325" customFormat="1" ht="13.8">
      <c r="A630" s="329"/>
      <c r="B630" s="329" t="s">
        <v>414</v>
      </c>
      <c r="C630" s="370" t="e">
        <f t="shared" si="34"/>
        <v>#VALUE!</v>
      </c>
      <c r="D630" s="370">
        <f t="shared" si="35"/>
        <v>22.43</v>
      </c>
      <c r="E630" s="370">
        <f t="shared" si="35"/>
        <v>34.700000000000003</v>
      </c>
      <c r="F630" s="370">
        <f t="shared" si="33"/>
        <v>-71.150000000000006</v>
      </c>
      <c r="G630" s="370">
        <f t="shared" si="36"/>
        <v>58.78</v>
      </c>
    </row>
    <row r="631" spans="1:7" s="325" customFormat="1" ht="13.8">
      <c r="A631" s="327"/>
      <c r="B631" s="327" t="s">
        <v>415</v>
      </c>
      <c r="C631" s="370" t="e">
        <f t="shared" si="34"/>
        <v>#VALUE!</v>
      </c>
      <c r="D631" s="370">
        <f t="shared" si="35"/>
        <v>-45.81</v>
      </c>
      <c r="E631" s="370">
        <f t="shared" si="35"/>
        <v>-5.95</v>
      </c>
      <c r="F631" s="370">
        <f t="shared" si="33"/>
        <v>-80.95</v>
      </c>
      <c r="G631" s="370">
        <f t="shared" si="36"/>
        <v>6.25</v>
      </c>
    </row>
    <row r="632" spans="1:7" s="325" customFormat="1" ht="13.8">
      <c r="A632" s="329"/>
      <c r="B632" s="329" t="s">
        <v>416</v>
      </c>
      <c r="C632" s="370" t="e">
        <f t="shared" si="34"/>
        <v>#VALUE!</v>
      </c>
      <c r="D632" s="370">
        <f t="shared" si="35"/>
        <v>-1.01</v>
      </c>
      <c r="E632" s="370">
        <f t="shared" si="35"/>
        <v>15.6</v>
      </c>
      <c r="F632" s="370">
        <f t="shared" si="33"/>
        <v>-63.64</v>
      </c>
      <c r="G632" s="370">
        <f t="shared" si="36"/>
        <v>-19.39</v>
      </c>
    </row>
    <row r="633" spans="1:7" s="325" customFormat="1" ht="13.8">
      <c r="A633" s="327"/>
      <c r="B633" s="327" t="s">
        <v>417</v>
      </c>
      <c r="C633" s="370" t="e">
        <f t="shared" si="34"/>
        <v>#VALUE!</v>
      </c>
      <c r="D633" s="370">
        <f t="shared" si="35"/>
        <v>37.99</v>
      </c>
      <c r="E633" s="370">
        <f t="shared" si="35"/>
        <v>50.46</v>
      </c>
      <c r="F633" s="370">
        <f t="shared" si="33"/>
        <v>-70.08</v>
      </c>
      <c r="G633" s="370">
        <f t="shared" si="36"/>
        <v>20.29</v>
      </c>
    </row>
    <row r="634" spans="1:7" s="325" customFormat="1" ht="13.8">
      <c r="A634" s="329"/>
      <c r="B634" s="329" t="s">
        <v>418</v>
      </c>
      <c r="C634" s="370" t="e">
        <f t="shared" si="34"/>
        <v>#VALUE!</v>
      </c>
      <c r="D634" s="370">
        <f t="shared" si="35"/>
        <v>-10.43</v>
      </c>
      <c r="E634" s="370">
        <f t="shared" si="35"/>
        <v>9.4700000000000006</v>
      </c>
      <c r="F634" s="370">
        <f t="shared" si="33"/>
        <v>-58.85</v>
      </c>
      <c r="G634" s="370">
        <f t="shared" si="36"/>
        <v>-58.53</v>
      </c>
    </row>
    <row r="635" spans="1:7" s="325" customFormat="1" ht="13.8">
      <c r="A635" s="327"/>
      <c r="B635" s="327" t="s">
        <v>419</v>
      </c>
      <c r="C635" s="370" t="e">
        <f t="shared" si="34"/>
        <v>#VALUE!</v>
      </c>
      <c r="D635" s="370">
        <f t="shared" si="35"/>
        <v>-7.67</v>
      </c>
      <c r="E635" s="370">
        <f t="shared" si="35"/>
        <v>17.899999999999999</v>
      </c>
      <c r="F635" s="370">
        <f t="shared" si="33"/>
        <v>-53.05</v>
      </c>
      <c r="G635" s="370">
        <f t="shared" si="36"/>
        <v>-18.03</v>
      </c>
    </row>
    <row r="636" spans="1:7" s="325" customFormat="1" ht="13.8">
      <c r="A636" s="329"/>
      <c r="B636" s="329" t="s">
        <v>420</v>
      </c>
      <c r="C636" s="370" t="e">
        <f t="shared" si="34"/>
        <v>#VALUE!</v>
      </c>
      <c r="D636" s="370">
        <f t="shared" si="35"/>
        <v>14.25</v>
      </c>
      <c r="E636" s="370">
        <f t="shared" si="35"/>
        <v>15.86</v>
      </c>
      <c r="F636" s="370">
        <f t="shared" si="33"/>
        <v>-70.7</v>
      </c>
      <c r="G636" s="370">
        <f t="shared" si="36"/>
        <v>7.18</v>
      </c>
    </row>
    <row r="637" spans="1:7" s="325" customFormat="1" ht="13.8">
      <c r="A637" s="327"/>
      <c r="B637" s="327" t="s">
        <v>421</v>
      </c>
      <c r="C637" s="370" t="e">
        <f t="shared" si="34"/>
        <v>#VALUE!</v>
      </c>
      <c r="D637" s="370">
        <f t="shared" si="35"/>
        <v>1.29</v>
      </c>
      <c r="E637" s="370">
        <f t="shared" si="35"/>
        <v>16.13</v>
      </c>
      <c r="F637" s="370">
        <f t="shared" si="33"/>
        <v>-74.38</v>
      </c>
      <c r="G637" s="370">
        <f t="shared" si="36"/>
        <v>9.2899999999999991</v>
      </c>
    </row>
    <row r="638" spans="1:7" s="325" customFormat="1" ht="13.8">
      <c r="A638" s="329"/>
      <c r="B638" s="329" t="s">
        <v>422</v>
      </c>
      <c r="C638" s="370" t="e">
        <f t="shared" si="34"/>
        <v>#VALUE!</v>
      </c>
      <c r="D638" s="370">
        <f t="shared" si="35"/>
        <v>9.2799999999999994</v>
      </c>
      <c r="E638" s="370">
        <f t="shared" si="35"/>
        <v>-19.579999999999998</v>
      </c>
      <c r="F638" s="370">
        <f t="shared" si="33"/>
        <v>-81.73</v>
      </c>
      <c r="G638" s="370">
        <f t="shared" si="36"/>
        <v>51.54</v>
      </c>
    </row>
    <row r="639" spans="1:7" s="325" customFormat="1" ht="13.8">
      <c r="A639" s="327"/>
      <c r="B639" s="327" t="s">
        <v>423</v>
      </c>
      <c r="C639" s="370" t="e">
        <f t="shared" si="34"/>
        <v>#VALUE!</v>
      </c>
      <c r="D639" s="370">
        <f t="shared" si="35"/>
        <v>7.38</v>
      </c>
      <c r="E639" s="370">
        <f t="shared" si="35"/>
        <v>12.5</v>
      </c>
      <c r="F639" s="370">
        <f t="shared" si="33"/>
        <v>-72.510000000000005</v>
      </c>
      <c r="G639" s="370">
        <f t="shared" si="36"/>
        <v>6.37</v>
      </c>
    </row>
    <row r="640" spans="1:7" s="325" customFormat="1" ht="13.8">
      <c r="A640" s="329"/>
      <c r="B640" s="329" t="s">
        <v>424</v>
      </c>
      <c r="C640" s="370" t="e">
        <f t="shared" si="34"/>
        <v>#VALUE!</v>
      </c>
      <c r="D640" s="370">
        <f t="shared" si="35"/>
        <v>1.58</v>
      </c>
      <c r="E640" s="370">
        <f t="shared" si="35"/>
        <v>103.5</v>
      </c>
      <c r="F640" s="370">
        <f t="shared" si="33"/>
        <v>-61.85</v>
      </c>
      <c r="G640" s="370">
        <f t="shared" si="36"/>
        <v>25.05</v>
      </c>
    </row>
    <row r="641" spans="1:7" s="325" customFormat="1" ht="13.8">
      <c r="A641" s="327"/>
      <c r="B641" s="327" t="s">
        <v>425</v>
      </c>
      <c r="C641" s="370" t="e">
        <f t="shared" si="34"/>
        <v>#VALUE!</v>
      </c>
      <c r="D641" s="370">
        <f t="shared" si="35"/>
        <v>7.54</v>
      </c>
      <c r="E641" s="370">
        <f t="shared" si="35"/>
        <v>10.08</v>
      </c>
      <c r="F641" s="370">
        <f t="shared" si="33"/>
        <v>-72.8</v>
      </c>
      <c r="G641" s="370">
        <f t="shared" si="36"/>
        <v>5.67</v>
      </c>
    </row>
    <row r="642" spans="1:7" s="325" customFormat="1" ht="13.8">
      <c r="A642" s="329"/>
      <c r="B642" s="329" t="s">
        <v>426</v>
      </c>
      <c r="C642" s="370" t="e">
        <f t="shared" si="34"/>
        <v>#VALUE!</v>
      </c>
      <c r="D642" s="370">
        <f t="shared" si="35"/>
        <v>13.58</v>
      </c>
      <c r="E642" s="370">
        <f t="shared" si="35"/>
        <v>-7.0000000000000007E-2</v>
      </c>
      <c r="F642" s="370">
        <f t="shared" si="33"/>
        <v>-67.3</v>
      </c>
      <c r="G642" s="370">
        <f t="shared" si="36"/>
        <v>-27.95</v>
      </c>
    </row>
    <row r="643" spans="1:7" s="325" customFormat="1" ht="13.8">
      <c r="A643" s="327"/>
      <c r="B643" s="327" t="s">
        <v>427</v>
      </c>
      <c r="C643" s="370" t="e">
        <f t="shared" si="34"/>
        <v>#VALUE!</v>
      </c>
      <c r="D643" s="370">
        <f t="shared" si="35"/>
        <v>6.93</v>
      </c>
      <c r="E643" s="370">
        <f t="shared" si="35"/>
        <v>7.75</v>
      </c>
      <c r="F643" s="370">
        <f t="shared" si="33"/>
        <v>-58.29</v>
      </c>
      <c r="G643" s="370">
        <f t="shared" si="36"/>
        <v>-38.89</v>
      </c>
    </row>
    <row r="644" spans="1:7" s="325" customFormat="1" ht="13.8">
      <c r="A644" s="329"/>
      <c r="B644" s="329" t="s">
        <v>428</v>
      </c>
      <c r="C644" s="370" t="e">
        <f t="shared" si="34"/>
        <v>#VALUE!</v>
      </c>
      <c r="D644" s="370">
        <f t="shared" si="35"/>
        <v>20.47</v>
      </c>
      <c r="E644" s="370">
        <f t="shared" si="35"/>
        <v>-7.12</v>
      </c>
      <c r="F644" s="370">
        <f t="shared" si="33"/>
        <v>-75.14</v>
      </c>
      <c r="G644" s="370">
        <f t="shared" si="36"/>
        <v>-11.86</v>
      </c>
    </row>
    <row r="645" spans="1:7" s="325" customFormat="1" ht="13.8">
      <c r="A645" s="327"/>
      <c r="B645" s="327" t="s">
        <v>429</v>
      </c>
      <c r="C645" s="370" t="e">
        <f t="shared" si="34"/>
        <v>#VALUE!</v>
      </c>
      <c r="D645" s="370">
        <f t="shared" si="35"/>
        <v>7.62</v>
      </c>
      <c r="E645" s="370">
        <f t="shared" si="35"/>
        <v>-20.56</v>
      </c>
      <c r="F645" s="370">
        <f t="shared" si="33"/>
        <v>-78.290000000000006</v>
      </c>
      <c r="G645" s="370">
        <f t="shared" si="36"/>
        <v>-6.48</v>
      </c>
    </row>
    <row r="646" spans="1:7" s="325" customFormat="1" ht="13.8">
      <c r="A646" s="329"/>
      <c r="B646" s="329" t="s">
        <v>430</v>
      </c>
      <c r="C646" s="370" t="e">
        <f t="shared" si="34"/>
        <v>#VALUE!</v>
      </c>
      <c r="D646" s="370">
        <f t="shared" si="35"/>
        <v>-10.48</v>
      </c>
      <c r="E646" s="370">
        <f t="shared" si="35"/>
        <v>-19.52</v>
      </c>
      <c r="F646" s="370">
        <f t="shared" si="33"/>
        <v>-81.36</v>
      </c>
      <c r="G646" s="370">
        <f t="shared" si="36"/>
        <v>-30.23</v>
      </c>
    </row>
    <row r="647" spans="1:7" s="325" customFormat="1" ht="13.8">
      <c r="A647" s="327"/>
      <c r="B647" s="327" t="s">
        <v>431</v>
      </c>
      <c r="C647" s="370" t="e">
        <f t="shared" si="34"/>
        <v>#VALUE!</v>
      </c>
      <c r="D647" s="370">
        <f t="shared" si="35"/>
        <v>13.38</v>
      </c>
      <c r="E647" s="370">
        <f t="shared" si="35"/>
        <v>3.84</v>
      </c>
      <c r="F647" s="370">
        <f t="shared" si="33"/>
        <v>-66.83</v>
      </c>
      <c r="G647" s="370">
        <f t="shared" si="36"/>
        <v>-10.59</v>
      </c>
    </row>
    <row r="648" spans="1:7" s="325" customFormat="1" ht="13.8">
      <c r="A648" s="329"/>
      <c r="B648" s="329" t="s">
        <v>432</v>
      </c>
      <c r="C648" s="370" t="e">
        <f t="shared" si="34"/>
        <v>#VALUE!</v>
      </c>
      <c r="D648" s="370">
        <f t="shared" si="35"/>
        <v>38.229999999999997</v>
      </c>
      <c r="E648" s="370">
        <f t="shared" si="35"/>
        <v>-1.25</v>
      </c>
      <c r="F648" s="370">
        <f t="shared" ref="F648:F711" si="37">ROUND(((F259-D259)*100/D259),2)</f>
        <v>-73.62</v>
      </c>
      <c r="G648" s="370">
        <f t="shared" si="36"/>
        <v>-10.220000000000001</v>
      </c>
    </row>
    <row r="649" spans="1:7" s="325" customFormat="1" ht="13.8">
      <c r="A649" s="327"/>
      <c r="B649" s="327" t="s">
        <v>433</v>
      </c>
      <c r="C649" s="370" t="e">
        <f t="shared" ref="C649:C712" si="38">ROUND(((C260-B260)*100/B260),2)</f>
        <v>#VALUE!</v>
      </c>
      <c r="D649" s="370">
        <f t="shared" ref="D649:E712" si="39">ROUND(((D260-C260)*100/C260),2)</f>
        <v>12.38</v>
      </c>
      <c r="E649" s="370">
        <f t="shared" si="39"/>
        <v>-1.91</v>
      </c>
      <c r="F649" s="370">
        <f t="shared" si="37"/>
        <v>-76.069999999999993</v>
      </c>
      <c r="G649" s="370">
        <f t="shared" ref="G649:G712" si="40">ROUND(G260/F260*100-100,2)</f>
        <v>-11.94</v>
      </c>
    </row>
    <row r="650" spans="1:7" s="325" customFormat="1" ht="13.8">
      <c r="A650" s="329"/>
      <c r="B650" s="329" t="s">
        <v>434</v>
      </c>
      <c r="C650" s="370" t="e">
        <f t="shared" si="38"/>
        <v>#VALUE!</v>
      </c>
      <c r="D650" s="370">
        <f t="shared" si="39"/>
        <v>14.01</v>
      </c>
      <c r="E650" s="370">
        <f t="shared" si="39"/>
        <v>8.4499999999999993</v>
      </c>
      <c r="F650" s="370">
        <f t="shared" si="37"/>
        <v>-74.540000000000006</v>
      </c>
      <c r="G650" s="370">
        <f t="shared" si="40"/>
        <v>15.41</v>
      </c>
    </row>
    <row r="651" spans="1:7" s="325" customFormat="1" ht="13.8">
      <c r="A651" s="327"/>
      <c r="B651" s="327" t="s">
        <v>435</v>
      </c>
      <c r="C651" s="370" t="e">
        <f t="shared" si="38"/>
        <v>#VALUE!</v>
      </c>
      <c r="D651" s="370">
        <f t="shared" si="39"/>
        <v>9.92</v>
      </c>
      <c r="E651" s="370">
        <f t="shared" si="39"/>
        <v>6.73</v>
      </c>
      <c r="F651" s="370">
        <f t="shared" si="37"/>
        <v>-74.569999999999993</v>
      </c>
      <c r="G651" s="370">
        <f t="shared" si="40"/>
        <v>8.9600000000000009</v>
      </c>
    </row>
    <row r="652" spans="1:7" s="325" customFormat="1" ht="13.8">
      <c r="A652" s="329"/>
      <c r="B652" s="329" t="s">
        <v>436</v>
      </c>
      <c r="C652" s="370" t="e">
        <f t="shared" si="38"/>
        <v>#VALUE!</v>
      </c>
      <c r="D652" s="370">
        <f t="shared" si="39"/>
        <v>29.26</v>
      </c>
      <c r="E652" s="370">
        <f t="shared" si="39"/>
        <v>13.92</v>
      </c>
      <c r="F652" s="370">
        <f t="shared" si="37"/>
        <v>-74.430000000000007</v>
      </c>
      <c r="G652" s="370">
        <f t="shared" si="40"/>
        <v>35.74</v>
      </c>
    </row>
    <row r="653" spans="1:7" s="325" customFormat="1" ht="13.8">
      <c r="A653" s="327"/>
      <c r="B653" s="327" t="s">
        <v>437</v>
      </c>
      <c r="C653" s="370" t="e">
        <f t="shared" si="38"/>
        <v>#VALUE!</v>
      </c>
      <c r="D653" s="370">
        <f t="shared" si="39"/>
        <v>15.56</v>
      </c>
      <c r="E653" s="370">
        <f t="shared" si="39"/>
        <v>33.69</v>
      </c>
      <c r="F653" s="370">
        <f t="shared" si="37"/>
        <v>-70.61</v>
      </c>
      <c r="G653" s="370">
        <f t="shared" si="40"/>
        <v>16.29</v>
      </c>
    </row>
    <row r="654" spans="1:7" s="325" customFormat="1" ht="13.8">
      <c r="A654" s="329"/>
      <c r="B654" s="329" t="s">
        <v>438</v>
      </c>
      <c r="C654" s="370" t="e">
        <f t="shared" si="38"/>
        <v>#VALUE!</v>
      </c>
      <c r="D654" s="370">
        <f t="shared" si="39"/>
        <v>-6.44</v>
      </c>
      <c r="E654" s="370">
        <f t="shared" si="39"/>
        <v>6.21</v>
      </c>
      <c r="F654" s="370">
        <f t="shared" si="37"/>
        <v>-73.760000000000005</v>
      </c>
      <c r="G654" s="370">
        <f t="shared" si="40"/>
        <v>1.1499999999999999</v>
      </c>
    </row>
    <row r="655" spans="1:7" s="325" customFormat="1" ht="13.8">
      <c r="A655" s="327"/>
      <c r="B655" s="327" t="s">
        <v>439</v>
      </c>
      <c r="C655" s="370" t="e">
        <f t="shared" si="38"/>
        <v>#VALUE!</v>
      </c>
      <c r="D655" s="370">
        <f t="shared" si="39"/>
        <v>-7.23</v>
      </c>
      <c r="E655" s="370">
        <f t="shared" si="39"/>
        <v>-4.3499999999999996</v>
      </c>
      <c r="F655" s="370">
        <f t="shared" si="37"/>
        <v>-76.73</v>
      </c>
      <c r="G655" s="370">
        <f t="shared" si="40"/>
        <v>9.9</v>
      </c>
    </row>
    <row r="656" spans="1:7" s="325" customFormat="1" ht="13.8">
      <c r="A656" s="329"/>
      <c r="B656" s="329" t="s">
        <v>440</v>
      </c>
      <c r="C656" s="370" t="e">
        <f t="shared" si="38"/>
        <v>#VALUE!</v>
      </c>
      <c r="D656" s="370">
        <f t="shared" si="39"/>
        <v>-0.44</v>
      </c>
      <c r="E656" s="370">
        <f t="shared" si="39"/>
        <v>80.67</v>
      </c>
      <c r="F656" s="370">
        <f t="shared" si="37"/>
        <v>-52.86</v>
      </c>
      <c r="G656" s="370">
        <f t="shared" si="40"/>
        <v>-29.32</v>
      </c>
    </row>
    <row r="657" spans="1:7" s="325" customFormat="1" ht="13.8">
      <c r="A657" s="327"/>
      <c r="B657" s="327" t="s">
        <v>441</v>
      </c>
      <c r="C657" s="370" t="e">
        <f t="shared" si="38"/>
        <v>#VALUE!</v>
      </c>
      <c r="D657" s="370">
        <f t="shared" si="39"/>
        <v>6.81</v>
      </c>
      <c r="E657" s="370">
        <f t="shared" si="39"/>
        <v>15.88</v>
      </c>
      <c r="F657" s="370">
        <f t="shared" si="37"/>
        <v>-74.06</v>
      </c>
      <c r="G657" s="370">
        <f t="shared" si="40"/>
        <v>8.94</v>
      </c>
    </row>
    <row r="658" spans="1:7" s="325" customFormat="1" ht="13.8">
      <c r="A658" s="329"/>
      <c r="B658" s="329" t="s">
        <v>442</v>
      </c>
      <c r="C658" s="370" t="e">
        <f t="shared" si="38"/>
        <v>#VALUE!</v>
      </c>
      <c r="D658" s="370">
        <f t="shared" si="39"/>
        <v>14.72</v>
      </c>
      <c r="E658" s="370">
        <f t="shared" si="39"/>
        <v>5.24</v>
      </c>
      <c r="F658" s="370">
        <f t="shared" si="37"/>
        <v>-74.569999999999993</v>
      </c>
      <c r="G658" s="370">
        <f t="shared" si="40"/>
        <v>7.54</v>
      </c>
    </row>
    <row r="659" spans="1:7" s="325" customFormat="1" ht="13.8">
      <c r="A659" s="327"/>
      <c r="B659" s="327" t="s">
        <v>443</v>
      </c>
      <c r="C659" s="370" t="e">
        <f t="shared" si="38"/>
        <v>#VALUE!</v>
      </c>
      <c r="D659" s="370">
        <f t="shared" si="39"/>
        <v>-16.760000000000002</v>
      </c>
      <c r="E659" s="370">
        <f t="shared" si="39"/>
        <v>55.94</v>
      </c>
      <c r="F659" s="370">
        <f t="shared" si="37"/>
        <v>-68.63</v>
      </c>
      <c r="G659" s="370">
        <f t="shared" si="40"/>
        <v>130.94999999999999</v>
      </c>
    </row>
    <row r="660" spans="1:7" s="325" customFormat="1" ht="13.8">
      <c r="A660" s="329"/>
      <c r="B660" s="329" t="s">
        <v>444</v>
      </c>
      <c r="C660" s="370" t="e">
        <f t="shared" si="38"/>
        <v>#VALUE!</v>
      </c>
      <c r="D660" s="370">
        <f t="shared" si="39"/>
        <v>8.92</v>
      </c>
      <c r="E660" s="370">
        <f t="shared" si="39"/>
        <v>5.25</v>
      </c>
      <c r="F660" s="370">
        <f t="shared" si="37"/>
        <v>-74.260000000000005</v>
      </c>
      <c r="G660" s="370">
        <f t="shared" si="40"/>
        <v>22.57</v>
      </c>
    </row>
    <row r="661" spans="1:7" s="325" customFormat="1" ht="13.8">
      <c r="A661" s="327"/>
      <c r="B661" s="327" t="s">
        <v>445</v>
      </c>
      <c r="C661" s="370" t="e">
        <f t="shared" si="38"/>
        <v>#VALUE!</v>
      </c>
      <c r="D661" s="370">
        <f t="shared" si="39"/>
        <v>4.38</v>
      </c>
      <c r="E661" s="370">
        <f t="shared" si="39"/>
        <v>9</v>
      </c>
      <c r="F661" s="370">
        <f t="shared" si="37"/>
        <v>-74.53</v>
      </c>
      <c r="G661" s="370">
        <f t="shared" si="40"/>
        <v>20.46</v>
      </c>
    </row>
    <row r="662" spans="1:7" s="325" customFormat="1" ht="13.8">
      <c r="A662" s="329"/>
      <c r="B662" s="329" t="s">
        <v>446</v>
      </c>
      <c r="C662" s="370" t="e">
        <f t="shared" si="38"/>
        <v>#VALUE!</v>
      </c>
      <c r="D662" s="370">
        <f t="shared" si="39"/>
        <v>9.76</v>
      </c>
      <c r="E662" s="370">
        <f t="shared" si="39"/>
        <v>4.5999999999999996</v>
      </c>
      <c r="F662" s="370">
        <f t="shared" si="37"/>
        <v>-74.209999999999994</v>
      </c>
      <c r="G662" s="370">
        <f t="shared" si="40"/>
        <v>22.93</v>
      </c>
    </row>
    <row r="663" spans="1:7" s="325" customFormat="1" ht="13.8">
      <c r="A663" s="327"/>
      <c r="B663" s="327" t="s">
        <v>447</v>
      </c>
      <c r="C663" s="370" t="e">
        <f t="shared" si="38"/>
        <v>#VALUE!</v>
      </c>
      <c r="D663" s="370">
        <f t="shared" si="39"/>
        <v>7.88</v>
      </c>
      <c r="E663" s="370">
        <f t="shared" si="39"/>
        <v>12.18</v>
      </c>
      <c r="F663" s="370">
        <f t="shared" si="37"/>
        <v>-71.94</v>
      </c>
      <c r="G663" s="370">
        <f t="shared" si="40"/>
        <v>13.89</v>
      </c>
    </row>
    <row r="664" spans="1:7" s="325" customFormat="1" ht="13.8">
      <c r="A664" s="329"/>
      <c r="B664" s="329" t="s">
        <v>448</v>
      </c>
      <c r="C664" s="370" t="e">
        <f t="shared" si="38"/>
        <v>#VALUE!</v>
      </c>
      <c r="D664" s="370">
        <f t="shared" si="39"/>
        <v>10.51</v>
      </c>
      <c r="E664" s="370">
        <f t="shared" si="39"/>
        <v>14.05</v>
      </c>
      <c r="F664" s="370">
        <f t="shared" si="37"/>
        <v>-70.52</v>
      </c>
      <c r="G664" s="370">
        <f t="shared" si="40"/>
        <v>16.149999999999999</v>
      </c>
    </row>
    <row r="665" spans="1:7" s="325" customFormat="1" ht="13.8">
      <c r="A665" s="327"/>
      <c r="B665" s="327" t="s">
        <v>449</v>
      </c>
      <c r="C665" s="370" t="e">
        <f t="shared" si="38"/>
        <v>#VALUE!</v>
      </c>
      <c r="D665" s="370">
        <f t="shared" si="39"/>
        <v>-36.76</v>
      </c>
      <c r="E665" s="370">
        <f t="shared" si="39"/>
        <v>23.83</v>
      </c>
      <c r="F665" s="370">
        <f t="shared" si="37"/>
        <v>-72.14</v>
      </c>
      <c r="G665" s="370">
        <f t="shared" si="40"/>
        <v>-9.83</v>
      </c>
    </row>
    <row r="666" spans="1:7" s="325" customFormat="1" ht="13.8">
      <c r="A666" s="329"/>
      <c r="B666" s="329" t="s">
        <v>450</v>
      </c>
      <c r="C666" s="370" t="e">
        <f t="shared" si="38"/>
        <v>#VALUE!</v>
      </c>
      <c r="D666" s="370">
        <f t="shared" si="39"/>
        <v>-25.51</v>
      </c>
      <c r="E666" s="370">
        <f t="shared" si="39"/>
        <v>5.08</v>
      </c>
      <c r="F666" s="370">
        <f t="shared" si="37"/>
        <v>-76.27</v>
      </c>
      <c r="G666" s="370">
        <f t="shared" si="40"/>
        <v>-7.14</v>
      </c>
    </row>
    <row r="667" spans="1:7" s="325" customFormat="1" ht="13.8">
      <c r="A667" s="327"/>
      <c r="B667" s="327" t="s">
        <v>451</v>
      </c>
      <c r="C667" s="370" t="e">
        <f t="shared" si="38"/>
        <v>#VALUE!</v>
      </c>
      <c r="D667" s="370">
        <f t="shared" si="39"/>
        <v>-44.37</v>
      </c>
      <c r="E667" s="370">
        <f t="shared" si="39"/>
        <v>40.49</v>
      </c>
      <c r="F667" s="370">
        <f t="shared" si="37"/>
        <v>-68.099999999999994</v>
      </c>
      <c r="G667" s="370">
        <f t="shared" si="40"/>
        <v>-12.5</v>
      </c>
    </row>
    <row r="668" spans="1:7" s="325" customFormat="1" ht="13.8">
      <c r="A668" s="329"/>
      <c r="B668" s="329" t="s">
        <v>452</v>
      </c>
      <c r="C668" s="370" t="e">
        <f t="shared" si="38"/>
        <v>#VALUE!</v>
      </c>
      <c r="D668" s="370">
        <f t="shared" si="39"/>
        <v>-1.36</v>
      </c>
      <c r="E668" s="370">
        <f t="shared" si="39"/>
        <v>30.21</v>
      </c>
      <c r="F668" s="370">
        <f t="shared" si="37"/>
        <v>-63.39</v>
      </c>
      <c r="G668" s="370">
        <f t="shared" si="40"/>
        <v>-14.15</v>
      </c>
    </row>
    <row r="669" spans="1:7" s="325" customFormat="1" ht="13.8">
      <c r="A669" s="327"/>
      <c r="B669" s="327" t="s">
        <v>453</v>
      </c>
      <c r="C669" s="370" t="e">
        <f t="shared" si="38"/>
        <v>#VALUE!</v>
      </c>
      <c r="D669" s="370">
        <f t="shared" si="39"/>
        <v>-15.49</v>
      </c>
      <c r="E669" s="370">
        <f t="shared" si="39"/>
        <v>-3.07</v>
      </c>
      <c r="F669" s="370">
        <f t="shared" si="37"/>
        <v>-69.3</v>
      </c>
      <c r="G669" s="370">
        <f t="shared" si="40"/>
        <v>-3.89</v>
      </c>
    </row>
    <row r="670" spans="1:7" s="325" customFormat="1" ht="13.8">
      <c r="A670" s="329"/>
      <c r="B670" s="329" t="s">
        <v>454</v>
      </c>
      <c r="C670" s="370" t="e">
        <f t="shared" si="38"/>
        <v>#VALUE!</v>
      </c>
      <c r="D670" s="370">
        <f t="shared" si="39"/>
        <v>15.07</v>
      </c>
      <c r="E670" s="370">
        <f t="shared" si="39"/>
        <v>58.62</v>
      </c>
      <c r="F670" s="370">
        <f t="shared" si="37"/>
        <v>-58.34</v>
      </c>
      <c r="G670" s="370">
        <f t="shared" si="40"/>
        <v>-20.6</v>
      </c>
    </row>
    <row r="671" spans="1:7" s="325" customFormat="1" ht="13.8">
      <c r="A671" s="327"/>
      <c r="B671" s="327" t="s">
        <v>455</v>
      </c>
      <c r="C671" s="370" t="e">
        <f t="shared" si="38"/>
        <v>#VALUE!</v>
      </c>
      <c r="D671" s="370">
        <f t="shared" si="39"/>
        <v>35.979999999999997</v>
      </c>
      <c r="E671" s="370">
        <f t="shared" si="39"/>
        <v>-19.829999999999998</v>
      </c>
      <c r="F671" s="370">
        <f t="shared" si="37"/>
        <v>-79.87</v>
      </c>
      <c r="G671" s="370">
        <f t="shared" si="40"/>
        <v>0.32</v>
      </c>
    </row>
    <row r="672" spans="1:7" s="325" customFormat="1" ht="13.8">
      <c r="A672" s="329"/>
      <c r="B672" s="329" t="s">
        <v>456</v>
      </c>
      <c r="C672" s="370" t="e">
        <f t="shared" si="38"/>
        <v>#VALUE!</v>
      </c>
      <c r="D672" s="370">
        <f t="shared" si="39"/>
        <v>59.15</v>
      </c>
      <c r="E672" s="370">
        <f t="shared" si="39"/>
        <v>-31.51</v>
      </c>
      <c r="F672" s="370">
        <f t="shared" si="37"/>
        <v>-83.04</v>
      </c>
      <c r="G672" s="370">
        <f t="shared" si="40"/>
        <v>3.48</v>
      </c>
    </row>
    <row r="673" spans="1:7" s="325" customFormat="1" ht="13.8">
      <c r="A673" s="327"/>
      <c r="B673" s="327" t="s">
        <v>457</v>
      </c>
      <c r="C673" s="370" t="e">
        <f t="shared" si="38"/>
        <v>#VALUE!</v>
      </c>
      <c r="D673" s="370">
        <f t="shared" si="39"/>
        <v>14.24</v>
      </c>
      <c r="E673" s="370">
        <f t="shared" si="39"/>
        <v>-4.55</v>
      </c>
      <c r="F673" s="370">
        <f t="shared" si="37"/>
        <v>-75.739999999999995</v>
      </c>
      <c r="G673" s="370">
        <f t="shared" si="40"/>
        <v>-2.56</v>
      </c>
    </row>
    <row r="674" spans="1:7" s="325" customFormat="1" ht="13.8">
      <c r="A674" s="329"/>
      <c r="B674" s="329" t="s">
        <v>458</v>
      </c>
      <c r="C674" s="370" t="e">
        <f t="shared" si="38"/>
        <v>#VALUE!</v>
      </c>
      <c r="D674" s="370">
        <f t="shared" si="39"/>
        <v>17.12</v>
      </c>
      <c r="E674" s="370">
        <f t="shared" si="39"/>
        <v>14.81</v>
      </c>
      <c r="F674" s="370">
        <f t="shared" si="37"/>
        <v>-69</v>
      </c>
      <c r="G674" s="370">
        <f t="shared" si="40"/>
        <v>21.48</v>
      </c>
    </row>
    <row r="675" spans="1:7" s="325" customFormat="1" ht="13.8">
      <c r="A675" s="327"/>
      <c r="B675" s="327" t="s">
        <v>459</v>
      </c>
      <c r="C675" s="370" t="e">
        <f t="shared" si="38"/>
        <v>#VALUE!</v>
      </c>
      <c r="D675" s="370">
        <f t="shared" si="39"/>
        <v>25.07</v>
      </c>
      <c r="E675" s="370">
        <f t="shared" si="39"/>
        <v>11.49</v>
      </c>
      <c r="F675" s="370">
        <f t="shared" si="37"/>
        <v>-66.290000000000006</v>
      </c>
      <c r="G675" s="370">
        <f t="shared" si="40"/>
        <v>28.66</v>
      </c>
    </row>
    <row r="676" spans="1:7" s="325" customFormat="1" ht="13.8">
      <c r="A676" s="329"/>
      <c r="B676" s="329" t="s">
        <v>460</v>
      </c>
      <c r="C676" s="370" t="e">
        <f t="shared" si="38"/>
        <v>#VALUE!</v>
      </c>
      <c r="D676" s="370">
        <f t="shared" si="39"/>
        <v>12.86</v>
      </c>
      <c r="E676" s="370">
        <f t="shared" si="39"/>
        <v>16.78</v>
      </c>
      <c r="F676" s="370">
        <f t="shared" si="37"/>
        <v>-70.61</v>
      </c>
      <c r="G676" s="370">
        <f t="shared" si="40"/>
        <v>16.579999999999998</v>
      </c>
    </row>
    <row r="677" spans="1:7" s="325" customFormat="1" ht="13.8">
      <c r="A677" s="327"/>
      <c r="B677" s="327" t="s">
        <v>461</v>
      </c>
      <c r="C677" s="370" t="e">
        <f t="shared" si="38"/>
        <v>#VALUE!</v>
      </c>
      <c r="D677" s="370">
        <f t="shared" si="39"/>
        <v>6.12</v>
      </c>
      <c r="E677" s="370">
        <f t="shared" si="39"/>
        <v>11.68</v>
      </c>
      <c r="F677" s="370">
        <f t="shared" si="37"/>
        <v>-72.16</v>
      </c>
      <c r="G677" s="370">
        <f t="shared" si="40"/>
        <v>26.96</v>
      </c>
    </row>
    <row r="678" spans="1:7" s="325" customFormat="1" ht="13.8">
      <c r="A678" s="329"/>
      <c r="B678" s="329" t="s">
        <v>462</v>
      </c>
      <c r="C678" s="370" t="e">
        <f t="shared" si="38"/>
        <v>#VALUE!</v>
      </c>
      <c r="D678" s="370">
        <f t="shared" si="39"/>
        <v>1.29</v>
      </c>
      <c r="E678" s="370">
        <f t="shared" si="39"/>
        <v>11.42</v>
      </c>
      <c r="F678" s="370">
        <f t="shared" si="37"/>
        <v>-70.69</v>
      </c>
      <c r="G678" s="370">
        <f t="shared" si="40"/>
        <v>26.27</v>
      </c>
    </row>
    <row r="679" spans="1:7" s="325" customFormat="1" ht="13.8">
      <c r="A679" s="327"/>
      <c r="B679" s="327" t="s">
        <v>463</v>
      </c>
      <c r="C679" s="370" t="e">
        <f t="shared" si="38"/>
        <v>#VALUE!</v>
      </c>
      <c r="D679" s="370">
        <f t="shared" si="39"/>
        <v>10.36</v>
      </c>
      <c r="E679" s="370">
        <f t="shared" si="39"/>
        <v>11.89</v>
      </c>
      <c r="F679" s="370">
        <f t="shared" si="37"/>
        <v>-73.349999999999994</v>
      </c>
      <c r="G679" s="370">
        <f t="shared" si="40"/>
        <v>27.57</v>
      </c>
    </row>
    <row r="680" spans="1:7" s="325" customFormat="1" ht="13.8">
      <c r="A680" s="329"/>
      <c r="B680" s="329" t="s">
        <v>464</v>
      </c>
      <c r="C680" s="370" t="e">
        <f t="shared" si="38"/>
        <v>#VALUE!</v>
      </c>
      <c r="D680" s="370">
        <f t="shared" si="39"/>
        <v>13.2</v>
      </c>
      <c r="E680" s="370">
        <f t="shared" si="39"/>
        <v>12.56</v>
      </c>
      <c r="F680" s="370">
        <f t="shared" si="37"/>
        <v>-73.55</v>
      </c>
      <c r="G680" s="370">
        <f t="shared" si="40"/>
        <v>31.07</v>
      </c>
    </row>
    <row r="681" spans="1:7" s="325" customFormat="1" ht="13.8">
      <c r="A681" s="327"/>
      <c r="B681" s="327" t="s">
        <v>465</v>
      </c>
      <c r="C681" s="370" t="e">
        <f t="shared" si="38"/>
        <v>#VALUE!</v>
      </c>
      <c r="D681" s="370">
        <f t="shared" si="39"/>
        <v>-14.48</v>
      </c>
      <c r="E681" s="370">
        <f t="shared" si="39"/>
        <v>20.97</v>
      </c>
      <c r="F681" s="370">
        <f t="shared" si="37"/>
        <v>-75.81</v>
      </c>
      <c r="G681" s="370">
        <f t="shared" si="40"/>
        <v>80</v>
      </c>
    </row>
    <row r="682" spans="1:7" s="325" customFormat="1" ht="13.8">
      <c r="A682" s="329"/>
      <c r="B682" s="329" t="s">
        <v>466</v>
      </c>
      <c r="C682" s="370" t="e">
        <f t="shared" si="38"/>
        <v>#VALUE!</v>
      </c>
      <c r="D682" s="370">
        <f t="shared" si="39"/>
        <v>61.96</v>
      </c>
      <c r="E682" s="370">
        <f t="shared" si="39"/>
        <v>-8.1999999999999993</v>
      </c>
      <c r="F682" s="370">
        <f t="shared" si="37"/>
        <v>-78.28</v>
      </c>
      <c r="G682" s="370">
        <f t="shared" si="40"/>
        <v>94.26</v>
      </c>
    </row>
    <row r="683" spans="1:7" s="325" customFormat="1" ht="13.8">
      <c r="A683" s="327"/>
      <c r="B683" s="327" t="s">
        <v>467</v>
      </c>
      <c r="C683" s="370" t="e">
        <f t="shared" si="38"/>
        <v>#VALUE!</v>
      </c>
      <c r="D683" s="370">
        <f t="shared" si="39"/>
        <v>11.72</v>
      </c>
      <c r="E683" s="370">
        <f t="shared" si="39"/>
        <v>13.53</v>
      </c>
      <c r="F683" s="370">
        <f t="shared" si="37"/>
        <v>-73.319999999999993</v>
      </c>
      <c r="G683" s="370">
        <f t="shared" si="40"/>
        <v>28.43</v>
      </c>
    </row>
    <row r="684" spans="1:7" s="325" customFormat="1" ht="13.8">
      <c r="A684" s="329"/>
      <c r="B684" s="329" t="s">
        <v>468</v>
      </c>
      <c r="C684" s="370" t="e">
        <f t="shared" si="38"/>
        <v>#VALUE!</v>
      </c>
      <c r="D684" s="370">
        <f t="shared" si="39"/>
        <v>5.56</v>
      </c>
      <c r="E684" s="370">
        <f t="shared" si="39"/>
        <v>11.6</v>
      </c>
      <c r="F684" s="370">
        <f t="shared" si="37"/>
        <v>-71.709999999999994</v>
      </c>
      <c r="G684" s="370">
        <f t="shared" si="40"/>
        <v>4.7699999999999996</v>
      </c>
    </row>
    <row r="685" spans="1:7" s="325" customFormat="1" ht="13.8">
      <c r="A685" s="327"/>
      <c r="B685" s="327" t="s">
        <v>469</v>
      </c>
      <c r="C685" s="370" t="e">
        <f t="shared" si="38"/>
        <v>#VALUE!</v>
      </c>
      <c r="D685" s="370">
        <f t="shared" si="39"/>
        <v>-8.23</v>
      </c>
      <c r="E685" s="370">
        <f t="shared" si="39"/>
        <v>13.84</v>
      </c>
      <c r="F685" s="370">
        <f t="shared" si="37"/>
        <v>-75.3</v>
      </c>
      <c r="G685" s="370">
        <f t="shared" si="40"/>
        <v>21.41</v>
      </c>
    </row>
    <row r="686" spans="1:7" s="325" customFormat="1" ht="13.8">
      <c r="A686" s="329"/>
      <c r="B686" s="329" t="s">
        <v>470</v>
      </c>
      <c r="C686" s="370" t="e">
        <f t="shared" si="38"/>
        <v>#VALUE!</v>
      </c>
      <c r="D686" s="370">
        <f t="shared" si="39"/>
        <v>15.5</v>
      </c>
      <c r="E686" s="370">
        <f t="shared" si="39"/>
        <v>5.83</v>
      </c>
      <c r="F686" s="370">
        <f t="shared" si="37"/>
        <v>-71.56</v>
      </c>
      <c r="G686" s="370">
        <f t="shared" si="40"/>
        <v>-7.25</v>
      </c>
    </row>
    <row r="687" spans="1:7" s="325" customFormat="1" ht="13.8">
      <c r="A687" s="327"/>
      <c r="B687" s="327" t="s">
        <v>471</v>
      </c>
      <c r="C687" s="370" t="e">
        <f t="shared" si="38"/>
        <v>#VALUE!</v>
      </c>
      <c r="D687" s="370">
        <f t="shared" si="39"/>
        <v>18.21</v>
      </c>
      <c r="E687" s="370">
        <f t="shared" si="39"/>
        <v>17.579999999999998</v>
      </c>
      <c r="F687" s="370">
        <f t="shared" si="37"/>
        <v>-67.91</v>
      </c>
      <c r="G687" s="370">
        <f t="shared" si="40"/>
        <v>-2.57</v>
      </c>
    </row>
    <row r="688" spans="1:7" s="325" customFormat="1" ht="13.8">
      <c r="A688" s="329"/>
      <c r="B688" s="329" t="s">
        <v>472</v>
      </c>
      <c r="C688" s="370" t="e">
        <f t="shared" si="38"/>
        <v>#VALUE!</v>
      </c>
      <c r="D688" s="370">
        <f t="shared" si="39"/>
        <v>2.77</v>
      </c>
      <c r="E688" s="370">
        <f t="shared" si="39"/>
        <v>7.9</v>
      </c>
      <c r="F688" s="370">
        <f t="shared" si="37"/>
        <v>-72.400000000000006</v>
      </c>
      <c r="G688" s="370">
        <f t="shared" si="40"/>
        <v>7.81</v>
      </c>
    </row>
    <row r="689" spans="1:7" s="325" customFormat="1" ht="13.8">
      <c r="A689" s="327"/>
      <c r="B689" s="327" t="s">
        <v>473</v>
      </c>
      <c r="C689" s="370" t="e">
        <f t="shared" si="38"/>
        <v>#VALUE!</v>
      </c>
      <c r="D689" s="370">
        <f t="shared" si="39"/>
        <v>4.26</v>
      </c>
      <c r="E689" s="370">
        <f t="shared" si="39"/>
        <v>7.71</v>
      </c>
      <c r="F689" s="370">
        <f t="shared" si="37"/>
        <v>-76.36</v>
      </c>
      <c r="G689" s="370">
        <f t="shared" si="40"/>
        <v>22.37</v>
      </c>
    </row>
    <row r="690" spans="1:7" s="325" customFormat="1" ht="13.8">
      <c r="A690" s="329"/>
      <c r="B690" s="329" t="s">
        <v>474</v>
      </c>
      <c r="C690" s="370" t="e">
        <f t="shared" si="38"/>
        <v>#VALUE!</v>
      </c>
      <c r="D690" s="370">
        <f t="shared" si="39"/>
        <v>-1.1399999999999999</v>
      </c>
      <c r="E690" s="370">
        <f t="shared" si="39"/>
        <v>8.84</v>
      </c>
      <c r="F690" s="370">
        <f t="shared" si="37"/>
        <v>-74.39</v>
      </c>
      <c r="G690" s="370">
        <f t="shared" si="40"/>
        <v>11.03</v>
      </c>
    </row>
    <row r="691" spans="1:7" s="325" customFormat="1" ht="13.8">
      <c r="A691" s="327"/>
      <c r="B691" s="327" t="s">
        <v>475</v>
      </c>
      <c r="C691" s="370" t="e">
        <f t="shared" si="38"/>
        <v>#VALUE!</v>
      </c>
      <c r="D691" s="370">
        <f t="shared" si="39"/>
        <v>-0.28999999999999998</v>
      </c>
      <c r="E691" s="370">
        <f t="shared" si="39"/>
        <v>9.01</v>
      </c>
      <c r="F691" s="370">
        <f t="shared" si="37"/>
        <v>-74.44</v>
      </c>
      <c r="G691" s="370">
        <f t="shared" si="40"/>
        <v>11.75</v>
      </c>
    </row>
    <row r="692" spans="1:7" s="325" customFormat="1" ht="13.8">
      <c r="A692" s="329"/>
      <c r="B692" s="329" t="s">
        <v>476</v>
      </c>
      <c r="C692" s="370" t="e">
        <f t="shared" si="38"/>
        <v>#VALUE!</v>
      </c>
      <c r="D692" s="370">
        <f t="shared" si="39"/>
        <v>18.41</v>
      </c>
      <c r="E692" s="370">
        <f t="shared" si="39"/>
        <v>8.01</v>
      </c>
      <c r="F692" s="370">
        <f t="shared" si="37"/>
        <v>-74.16</v>
      </c>
      <c r="G692" s="370">
        <f t="shared" si="40"/>
        <v>12.92</v>
      </c>
    </row>
    <row r="693" spans="1:7" s="325" customFormat="1" ht="13.8">
      <c r="A693" s="327"/>
      <c r="B693" s="327" t="s">
        <v>477</v>
      </c>
      <c r="C693" s="370" t="e">
        <f t="shared" si="38"/>
        <v>#VALUE!</v>
      </c>
      <c r="D693" s="370">
        <f t="shared" si="39"/>
        <v>0.73</v>
      </c>
      <c r="E693" s="370">
        <f t="shared" si="39"/>
        <v>3.13</v>
      </c>
      <c r="F693" s="370">
        <f t="shared" si="37"/>
        <v>-71.930000000000007</v>
      </c>
      <c r="G693" s="370">
        <f t="shared" si="40"/>
        <v>-26.62</v>
      </c>
    </row>
    <row r="694" spans="1:7" s="325" customFormat="1" ht="13.8">
      <c r="A694" s="329"/>
      <c r="B694" s="329" t="s">
        <v>478</v>
      </c>
      <c r="C694" s="370" t="e">
        <f t="shared" si="38"/>
        <v>#VALUE!</v>
      </c>
      <c r="D694" s="370">
        <f t="shared" si="39"/>
        <v>-4.54</v>
      </c>
      <c r="E694" s="370">
        <f t="shared" si="39"/>
        <v>8.85</v>
      </c>
      <c r="F694" s="370">
        <f t="shared" si="37"/>
        <v>-74.42</v>
      </c>
      <c r="G694" s="370">
        <f t="shared" si="40"/>
        <v>11.11</v>
      </c>
    </row>
    <row r="695" spans="1:7" s="325" customFormat="1" ht="13.8">
      <c r="A695" s="327"/>
      <c r="B695" s="327" t="s">
        <v>479</v>
      </c>
      <c r="C695" s="370" t="e">
        <f t="shared" si="38"/>
        <v>#VALUE!</v>
      </c>
      <c r="D695" s="370">
        <f t="shared" si="39"/>
        <v>1.81</v>
      </c>
      <c r="E695" s="370">
        <f t="shared" si="39"/>
        <v>10.47</v>
      </c>
      <c r="F695" s="370">
        <f t="shared" si="37"/>
        <v>-73.56</v>
      </c>
      <c r="G695" s="370">
        <f t="shared" si="40"/>
        <v>8.0500000000000007</v>
      </c>
    </row>
    <row r="696" spans="1:7" s="325" customFormat="1" ht="13.8">
      <c r="A696" s="329"/>
      <c r="B696" s="329" t="s">
        <v>480</v>
      </c>
      <c r="C696" s="370" t="e">
        <f t="shared" si="38"/>
        <v>#VALUE!</v>
      </c>
      <c r="D696" s="370">
        <f t="shared" si="39"/>
        <v>0.87</v>
      </c>
      <c r="E696" s="370">
        <f t="shared" si="39"/>
        <v>7.7</v>
      </c>
      <c r="F696" s="370">
        <f t="shared" si="37"/>
        <v>-74.849999999999994</v>
      </c>
      <c r="G696" s="370">
        <f t="shared" si="40"/>
        <v>10.97</v>
      </c>
    </row>
    <row r="697" spans="1:7" s="325" customFormat="1" ht="13.8">
      <c r="A697" s="327"/>
      <c r="B697" s="327" t="s">
        <v>481</v>
      </c>
      <c r="C697" s="370" t="e">
        <f t="shared" si="38"/>
        <v>#VALUE!</v>
      </c>
      <c r="D697" s="370">
        <f t="shared" si="39"/>
        <v>13.29</v>
      </c>
      <c r="E697" s="370">
        <f t="shared" si="39"/>
        <v>0.65</v>
      </c>
      <c r="F697" s="370">
        <f t="shared" si="37"/>
        <v>-72.3</v>
      </c>
      <c r="G697" s="370">
        <f t="shared" si="40"/>
        <v>-4.53</v>
      </c>
    </row>
    <row r="698" spans="1:7" s="325" customFormat="1" ht="13.8">
      <c r="A698" s="329"/>
      <c r="B698" s="329" t="s">
        <v>482</v>
      </c>
      <c r="C698" s="370" t="e">
        <f t="shared" si="38"/>
        <v>#VALUE!</v>
      </c>
      <c r="D698" s="370">
        <f t="shared" si="39"/>
        <v>-2.88</v>
      </c>
      <c r="E698" s="370">
        <f t="shared" si="39"/>
        <v>24.14</v>
      </c>
      <c r="F698" s="370">
        <f t="shared" si="37"/>
        <v>-71.27</v>
      </c>
      <c r="G698" s="370">
        <f t="shared" si="40"/>
        <v>10.31</v>
      </c>
    </row>
    <row r="699" spans="1:7" s="325" customFormat="1" ht="13.8">
      <c r="A699" s="327"/>
      <c r="B699" s="327" t="s">
        <v>483</v>
      </c>
      <c r="C699" s="370" t="e">
        <f t="shared" si="38"/>
        <v>#VALUE!</v>
      </c>
      <c r="D699" s="370">
        <f t="shared" si="39"/>
        <v>5.78</v>
      </c>
      <c r="E699" s="370">
        <f t="shared" si="39"/>
        <v>12.05</v>
      </c>
      <c r="F699" s="370">
        <f t="shared" si="37"/>
        <v>-74.400000000000006</v>
      </c>
      <c r="G699" s="370">
        <f t="shared" si="40"/>
        <v>18.12</v>
      </c>
    </row>
    <row r="700" spans="1:7" s="325" customFormat="1" ht="13.8">
      <c r="A700" s="329"/>
      <c r="B700" s="329" t="s">
        <v>484</v>
      </c>
      <c r="C700" s="370" t="e">
        <f t="shared" si="38"/>
        <v>#VALUE!</v>
      </c>
      <c r="D700" s="370">
        <f t="shared" si="39"/>
        <v>13.28</v>
      </c>
      <c r="E700" s="370">
        <f t="shared" si="39"/>
        <v>3.92</v>
      </c>
      <c r="F700" s="370">
        <f t="shared" si="37"/>
        <v>-70.31</v>
      </c>
      <c r="G700" s="370">
        <f t="shared" si="40"/>
        <v>-23.1</v>
      </c>
    </row>
    <row r="701" spans="1:7" s="325" customFormat="1" ht="13.8">
      <c r="A701" s="327"/>
      <c r="B701" s="327" t="s">
        <v>485</v>
      </c>
      <c r="C701" s="370" t="e">
        <f t="shared" si="38"/>
        <v>#VALUE!</v>
      </c>
      <c r="D701" s="370">
        <f t="shared" si="39"/>
        <v>13.52</v>
      </c>
      <c r="E701" s="370">
        <f t="shared" si="39"/>
        <v>44.31</v>
      </c>
      <c r="F701" s="370">
        <f t="shared" si="37"/>
        <v>-73.569999999999993</v>
      </c>
      <c r="G701" s="370">
        <f t="shared" si="40"/>
        <v>56.01</v>
      </c>
    </row>
    <row r="702" spans="1:7" s="325" customFormat="1" ht="13.8">
      <c r="A702" s="329"/>
      <c r="B702" s="329" t="s">
        <v>486</v>
      </c>
      <c r="C702" s="370" t="e">
        <f t="shared" si="38"/>
        <v>#VALUE!</v>
      </c>
      <c r="D702" s="370">
        <f t="shared" si="39"/>
        <v>-1.1499999999999999</v>
      </c>
      <c r="E702" s="370">
        <f t="shared" si="39"/>
        <v>-11.37</v>
      </c>
      <c r="F702" s="370">
        <f t="shared" si="37"/>
        <v>-76.22</v>
      </c>
      <c r="G702" s="370">
        <f t="shared" si="40"/>
        <v>1.79</v>
      </c>
    </row>
    <row r="703" spans="1:7" s="325" customFormat="1" ht="13.8">
      <c r="A703" s="327"/>
      <c r="B703" s="327" t="s">
        <v>487</v>
      </c>
      <c r="C703" s="370" t="e">
        <f t="shared" si="38"/>
        <v>#VALUE!</v>
      </c>
      <c r="D703" s="370">
        <f t="shared" si="39"/>
        <v>6.67</v>
      </c>
      <c r="E703" s="370">
        <f t="shared" si="39"/>
        <v>-5.16</v>
      </c>
      <c r="F703" s="370">
        <f t="shared" si="37"/>
        <v>-76.83</v>
      </c>
      <c r="G703" s="370">
        <f t="shared" si="40"/>
        <v>16.03</v>
      </c>
    </row>
    <row r="704" spans="1:7" s="325" customFormat="1" ht="13.8">
      <c r="A704" s="329"/>
      <c r="B704" s="329" t="s">
        <v>488</v>
      </c>
      <c r="C704" s="370" t="e">
        <f t="shared" si="38"/>
        <v>#VALUE!</v>
      </c>
      <c r="D704" s="370">
        <f t="shared" si="39"/>
        <v>-2.88</v>
      </c>
      <c r="E704" s="370">
        <f t="shared" si="39"/>
        <v>-12.88</v>
      </c>
      <c r="F704" s="370">
        <f t="shared" si="37"/>
        <v>-76.069999999999993</v>
      </c>
      <c r="G704" s="370">
        <f t="shared" si="40"/>
        <v>-1.55</v>
      </c>
    </row>
    <row r="705" spans="1:7" s="325" customFormat="1" ht="13.8">
      <c r="A705" s="327"/>
      <c r="B705" s="327" t="s">
        <v>489</v>
      </c>
      <c r="C705" s="370" t="e">
        <f t="shared" si="38"/>
        <v>#VALUE!</v>
      </c>
      <c r="D705" s="370">
        <f t="shared" si="39"/>
        <v>7.37</v>
      </c>
      <c r="E705" s="370">
        <f t="shared" si="39"/>
        <v>13.81</v>
      </c>
      <c r="F705" s="370">
        <f t="shared" si="37"/>
        <v>-73.66</v>
      </c>
      <c r="G705" s="370">
        <f t="shared" si="40"/>
        <v>12.31</v>
      </c>
    </row>
    <row r="706" spans="1:7" s="325" customFormat="1" ht="13.8">
      <c r="A706" s="329"/>
      <c r="B706" s="329" t="s">
        <v>490</v>
      </c>
      <c r="C706" s="370" t="e">
        <f t="shared" si="38"/>
        <v>#VALUE!</v>
      </c>
      <c r="D706" s="370">
        <f t="shared" si="39"/>
        <v>0.79</v>
      </c>
      <c r="E706" s="370">
        <f t="shared" si="39"/>
        <v>18.34</v>
      </c>
      <c r="F706" s="370">
        <f t="shared" si="37"/>
        <v>-69.52</v>
      </c>
      <c r="G706" s="370">
        <f t="shared" si="40"/>
        <v>-11.01</v>
      </c>
    </row>
    <row r="707" spans="1:7" s="325" customFormat="1" ht="13.8">
      <c r="A707" s="327"/>
      <c r="B707" s="327" t="s">
        <v>491</v>
      </c>
      <c r="C707" s="370" t="e">
        <f t="shared" si="38"/>
        <v>#VALUE!</v>
      </c>
      <c r="D707" s="370">
        <f t="shared" si="39"/>
        <v>3.44</v>
      </c>
      <c r="E707" s="370">
        <f t="shared" si="39"/>
        <v>2.86</v>
      </c>
      <c r="F707" s="370">
        <f t="shared" si="37"/>
        <v>-76.41</v>
      </c>
      <c r="G707" s="370">
        <f t="shared" si="40"/>
        <v>20.14</v>
      </c>
    </row>
    <row r="708" spans="1:7" s="325" customFormat="1" ht="13.8">
      <c r="A708" s="329"/>
      <c r="B708" s="329" t="s">
        <v>492</v>
      </c>
      <c r="C708" s="370" t="e">
        <f t="shared" si="38"/>
        <v>#VALUE!</v>
      </c>
      <c r="D708" s="370">
        <f t="shared" si="39"/>
        <v>14.26</v>
      </c>
      <c r="E708" s="370">
        <f t="shared" si="39"/>
        <v>14.19</v>
      </c>
      <c r="F708" s="370">
        <f t="shared" si="37"/>
        <v>-74.510000000000005</v>
      </c>
      <c r="G708" s="370">
        <f t="shared" si="40"/>
        <v>13.25</v>
      </c>
    </row>
    <row r="709" spans="1:7" s="325" customFormat="1" ht="13.8">
      <c r="A709" s="327"/>
      <c r="B709" s="327" t="s">
        <v>493</v>
      </c>
      <c r="C709" s="370" t="e">
        <f t="shared" si="38"/>
        <v>#VALUE!</v>
      </c>
      <c r="D709" s="370">
        <f t="shared" si="39"/>
        <v>6.09</v>
      </c>
      <c r="E709" s="370">
        <f t="shared" si="39"/>
        <v>16.79</v>
      </c>
      <c r="F709" s="370">
        <f t="shared" si="37"/>
        <v>-72.69</v>
      </c>
      <c r="G709" s="370">
        <f t="shared" si="40"/>
        <v>11.83</v>
      </c>
    </row>
    <row r="710" spans="1:7" s="325" customFormat="1" ht="13.8">
      <c r="A710" s="329"/>
      <c r="B710" s="329" t="s">
        <v>494</v>
      </c>
      <c r="C710" s="370" t="e">
        <f t="shared" si="38"/>
        <v>#VALUE!</v>
      </c>
      <c r="D710" s="370">
        <f t="shared" si="39"/>
        <v>35.29</v>
      </c>
      <c r="E710" s="370">
        <f t="shared" si="39"/>
        <v>18.55</v>
      </c>
      <c r="F710" s="370">
        <f t="shared" si="37"/>
        <v>-74.11</v>
      </c>
      <c r="G710" s="370">
        <f t="shared" si="40"/>
        <v>47.01</v>
      </c>
    </row>
    <row r="711" spans="1:7" s="325" customFormat="1" ht="13.8">
      <c r="A711" s="327"/>
      <c r="B711" s="327" t="s">
        <v>495</v>
      </c>
      <c r="C711" s="370" t="e">
        <f t="shared" si="38"/>
        <v>#VALUE!</v>
      </c>
      <c r="D711" s="370">
        <f t="shared" si="39"/>
        <v>25.17</v>
      </c>
      <c r="E711" s="370">
        <f t="shared" si="39"/>
        <v>18.71</v>
      </c>
      <c r="F711" s="370">
        <f t="shared" si="37"/>
        <v>-78.11</v>
      </c>
      <c r="G711" s="370">
        <f t="shared" si="40"/>
        <v>144.68</v>
      </c>
    </row>
    <row r="712" spans="1:7" s="325" customFormat="1" ht="13.8">
      <c r="A712" s="329"/>
      <c r="B712" s="329" t="s">
        <v>496</v>
      </c>
      <c r="C712" s="370" t="e">
        <f t="shared" si="38"/>
        <v>#VALUE!</v>
      </c>
      <c r="D712" s="370">
        <f t="shared" si="39"/>
        <v>40.67</v>
      </c>
      <c r="E712" s="370">
        <f t="shared" si="39"/>
        <v>18.48</v>
      </c>
      <c r="F712" s="370">
        <f t="shared" ref="F712:F775" si="41">ROUND(((F323-D323)*100/D323),2)</f>
        <v>-72.23</v>
      </c>
      <c r="G712" s="370">
        <f t="shared" si="40"/>
        <v>10.58</v>
      </c>
    </row>
    <row r="713" spans="1:7" s="325" customFormat="1" ht="13.8">
      <c r="A713" s="327"/>
      <c r="B713" s="327" t="s">
        <v>497</v>
      </c>
      <c r="C713" s="370" t="e">
        <f t="shared" ref="C713:C776" si="42">ROUND(((C324-B324)*100/B324),2)</f>
        <v>#VALUE!</v>
      </c>
      <c r="D713" s="370">
        <f t="shared" ref="D713:E776" si="43">ROUND(((D324-C324)*100/C324),2)</f>
        <v>12.27</v>
      </c>
      <c r="E713" s="370">
        <f t="shared" si="43"/>
        <v>14.27</v>
      </c>
      <c r="F713" s="370">
        <f t="shared" si="41"/>
        <v>-75.38</v>
      </c>
      <c r="G713" s="370">
        <f t="shared" ref="G713:G776" si="44">ROUND(G324/F324*100-100,2)</f>
        <v>22.27</v>
      </c>
    </row>
    <row r="714" spans="1:7" s="325" customFormat="1" ht="13.8">
      <c r="A714" s="329"/>
      <c r="B714" s="329" t="s">
        <v>498</v>
      </c>
      <c r="C714" s="370" t="e">
        <f t="shared" si="42"/>
        <v>#VALUE!</v>
      </c>
      <c r="D714" s="370">
        <f t="shared" si="43"/>
        <v>8.43</v>
      </c>
      <c r="E714" s="370">
        <f t="shared" si="43"/>
        <v>0.55000000000000004</v>
      </c>
      <c r="F714" s="370">
        <f t="shared" si="41"/>
        <v>-77.959999999999994</v>
      </c>
      <c r="G714" s="370">
        <f t="shared" si="44"/>
        <v>24.77</v>
      </c>
    </row>
    <row r="715" spans="1:7" s="325" customFormat="1" ht="13.8">
      <c r="A715" s="327"/>
      <c r="B715" s="327" t="s">
        <v>499</v>
      </c>
      <c r="C715" s="370" t="e">
        <f t="shared" si="42"/>
        <v>#VALUE!</v>
      </c>
      <c r="D715" s="370">
        <f t="shared" si="43"/>
        <v>12.82</v>
      </c>
      <c r="E715" s="370">
        <f t="shared" si="43"/>
        <v>16.13</v>
      </c>
      <c r="F715" s="370">
        <f t="shared" si="41"/>
        <v>-75.03</v>
      </c>
      <c r="G715" s="370">
        <f t="shared" si="44"/>
        <v>21.97</v>
      </c>
    </row>
    <row r="716" spans="1:7" s="325" customFormat="1" ht="13.8">
      <c r="A716" s="329"/>
      <c r="B716" s="329" t="s">
        <v>500</v>
      </c>
      <c r="C716" s="370" t="e">
        <f t="shared" si="42"/>
        <v>#VALUE!</v>
      </c>
      <c r="D716" s="370">
        <f t="shared" si="43"/>
        <v>13.37</v>
      </c>
      <c r="E716" s="370">
        <f t="shared" si="43"/>
        <v>33.200000000000003</v>
      </c>
      <c r="F716" s="370">
        <f t="shared" si="41"/>
        <v>-73.45</v>
      </c>
      <c r="G716" s="370">
        <f t="shared" si="44"/>
        <v>29.13</v>
      </c>
    </row>
    <row r="717" spans="1:7" s="325" customFormat="1" ht="13.8">
      <c r="A717" s="327"/>
      <c r="B717" s="327" t="s">
        <v>501</v>
      </c>
      <c r="C717" s="370" t="e">
        <f t="shared" si="42"/>
        <v>#VALUE!</v>
      </c>
      <c r="D717" s="370">
        <f t="shared" si="43"/>
        <v>14.82</v>
      </c>
      <c r="E717" s="370">
        <f t="shared" si="43"/>
        <v>39.47</v>
      </c>
      <c r="F717" s="370">
        <f t="shared" si="41"/>
        <v>-72.430000000000007</v>
      </c>
      <c r="G717" s="370">
        <f t="shared" si="44"/>
        <v>28.79</v>
      </c>
    </row>
    <row r="718" spans="1:7" s="325" customFormat="1" ht="13.8">
      <c r="A718" s="329"/>
      <c r="B718" s="329" t="s">
        <v>502</v>
      </c>
      <c r="C718" s="370" t="e">
        <f t="shared" si="42"/>
        <v>#VALUE!</v>
      </c>
      <c r="D718" s="370">
        <f t="shared" si="43"/>
        <v>19.3</v>
      </c>
      <c r="E718" s="370">
        <f t="shared" si="43"/>
        <v>23.61</v>
      </c>
      <c r="F718" s="370">
        <f t="shared" si="41"/>
        <v>-73</v>
      </c>
      <c r="G718" s="370">
        <f t="shared" si="44"/>
        <v>22.69</v>
      </c>
    </row>
    <row r="719" spans="1:7" s="325" customFormat="1" ht="13.8">
      <c r="A719" s="327"/>
      <c r="B719" s="327" t="s">
        <v>503</v>
      </c>
      <c r="C719" s="370" t="e">
        <f t="shared" si="42"/>
        <v>#VALUE!</v>
      </c>
      <c r="D719" s="370">
        <f t="shared" si="43"/>
        <v>-11.72</v>
      </c>
      <c r="E719" s="370">
        <f t="shared" si="43"/>
        <v>27.96</v>
      </c>
      <c r="F719" s="370">
        <f t="shared" si="41"/>
        <v>-82.27</v>
      </c>
      <c r="G719" s="370">
        <f t="shared" si="44"/>
        <v>71.790000000000006</v>
      </c>
    </row>
    <row r="720" spans="1:7" s="325" customFormat="1" ht="13.8">
      <c r="A720" s="329"/>
      <c r="B720" s="329" t="s">
        <v>504</v>
      </c>
      <c r="C720" s="370" t="e">
        <f t="shared" si="42"/>
        <v>#VALUE!</v>
      </c>
      <c r="D720" s="370">
        <f t="shared" si="43"/>
        <v>1.47</v>
      </c>
      <c r="E720" s="370">
        <f t="shared" si="43"/>
        <v>20.83</v>
      </c>
      <c r="F720" s="370">
        <f t="shared" si="41"/>
        <v>-69.64</v>
      </c>
      <c r="G720" s="370">
        <f t="shared" si="44"/>
        <v>14.99</v>
      </c>
    </row>
    <row r="721" spans="1:7" s="325" customFormat="1" ht="13.8">
      <c r="A721" s="327"/>
      <c r="B721" s="327" t="s">
        <v>505</v>
      </c>
      <c r="C721" s="370" t="e">
        <f t="shared" si="42"/>
        <v>#VALUE!</v>
      </c>
      <c r="D721" s="370">
        <f t="shared" si="43"/>
        <v>7.21</v>
      </c>
      <c r="E721" s="370">
        <f t="shared" si="43"/>
        <v>10.119999999999999</v>
      </c>
      <c r="F721" s="370">
        <f t="shared" si="41"/>
        <v>-72.86</v>
      </c>
      <c r="G721" s="370">
        <f t="shared" si="44"/>
        <v>10.84</v>
      </c>
    </row>
    <row r="722" spans="1:7" s="325" customFormat="1" ht="13.8">
      <c r="A722" s="329"/>
      <c r="B722" s="329" t="s">
        <v>506</v>
      </c>
      <c r="C722" s="370" t="e">
        <f t="shared" si="42"/>
        <v>#VALUE!</v>
      </c>
      <c r="D722" s="370">
        <f t="shared" si="43"/>
        <v>20.9</v>
      </c>
      <c r="E722" s="370">
        <f t="shared" si="43"/>
        <v>17.399999999999999</v>
      </c>
      <c r="F722" s="370">
        <f t="shared" si="41"/>
        <v>-63.72</v>
      </c>
      <c r="G722" s="370">
        <f t="shared" si="44"/>
        <v>-18.16</v>
      </c>
    </row>
    <row r="723" spans="1:7" s="325" customFormat="1" ht="13.8">
      <c r="A723" s="327"/>
      <c r="B723" s="327" t="s">
        <v>507</v>
      </c>
      <c r="C723" s="370" t="e">
        <f t="shared" si="42"/>
        <v>#VALUE!</v>
      </c>
      <c r="D723" s="370">
        <f t="shared" si="43"/>
        <v>5.77</v>
      </c>
      <c r="E723" s="370">
        <f t="shared" si="43"/>
        <v>9.24</v>
      </c>
      <c r="F723" s="370">
        <f t="shared" si="41"/>
        <v>-73.959999999999994</v>
      </c>
      <c r="G723" s="370">
        <f t="shared" si="44"/>
        <v>15.71</v>
      </c>
    </row>
    <row r="724" spans="1:7" s="325" customFormat="1" ht="13.8">
      <c r="A724" s="329"/>
      <c r="B724" s="329" t="s">
        <v>508</v>
      </c>
      <c r="C724" s="370" t="e">
        <f t="shared" si="42"/>
        <v>#VALUE!</v>
      </c>
      <c r="D724" s="370">
        <f t="shared" si="43"/>
        <v>21.5</v>
      </c>
      <c r="E724" s="370">
        <f t="shared" si="43"/>
        <v>32.64</v>
      </c>
      <c r="F724" s="370">
        <f t="shared" si="41"/>
        <v>-72.16</v>
      </c>
      <c r="G724" s="370">
        <f t="shared" si="44"/>
        <v>11.22</v>
      </c>
    </row>
    <row r="725" spans="1:7" s="325" customFormat="1" ht="13.8">
      <c r="A725" s="327"/>
      <c r="B725" s="327" t="s">
        <v>509</v>
      </c>
      <c r="C725" s="370" t="e">
        <f t="shared" si="42"/>
        <v>#VALUE!</v>
      </c>
      <c r="D725" s="370">
        <f t="shared" si="43"/>
        <v>-7.08</v>
      </c>
      <c r="E725" s="370">
        <f t="shared" si="43"/>
        <v>4.28</v>
      </c>
      <c r="F725" s="370">
        <f t="shared" si="41"/>
        <v>-74.290000000000006</v>
      </c>
      <c r="G725" s="370">
        <f t="shared" si="44"/>
        <v>0.32</v>
      </c>
    </row>
    <row r="726" spans="1:7" s="325" customFormat="1" ht="13.8">
      <c r="A726" s="329"/>
      <c r="B726" s="329" t="s">
        <v>510</v>
      </c>
      <c r="C726" s="370" t="e">
        <f t="shared" si="42"/>
        <v>#VALUE!</v>
      </c>
      <c r="D726" s="370">
        <f t="shared" si="43"/>
        <v>63.02</v>
      </c>
      <c r="E726" s="370">
        <f t="shared" si="43"/>
        <v>33.880000000000003</v>
      </c>
      <c r="F726" s="370">
        <f t="shared" si="41"/>
        <v>-69.05</v>
      </c>
      <c r="G726" s="370">
        <f t="shared" si="44"/>
        <v>-4.87</v>
      </c>
    </row>
    <row r="727" spans="1:7" s="325" customFormat="1" ht="13.8">
      <c r="A727" s="327"/>
      <c r="B727" s="327" t="s">
        <v>511</v>
      </c>
      <c r="C727" s="370" t="e">
        <f t="shared" si="42"/>
        <v>#VALUE!</v>
      </c>
      <c r="D727" s="370">
        <f t="shared" si="43"/>
        <v>9.35</v>
      </c>
      <c r="E727" s="370">
        <f t="shared" si="43"/>
        <v>22.52</v>
      </c>
      <c r="F727" s="370">
        <f t="shared" si="41"/>
        <v>-70.52</v>
      </c>
      <c r="G727" s="370">
        <f t="shared" si="44"/>
        <v>25.53</v>
      </c>
    </row>
    <row r="728" spans="1:7" s="325" customFormat="1" ht="13.8">
      <c r="A728" s="329"/>
      <c r="B728" s="329" t="s">
        <v>512</v>
      </c>
      <c r="C728" s="370" t="e">
        <f t="shared" si="42"/>
        <v>#VALUE!</v>
      </c>
      <c r="D728" s="370">
        <f t="shared" si="43"/>
        <v>-4.93</v>
      </c>
      <c r="E728" s="370">
        <f t="shared" si="43"/>
        <v>67.16</v>
      </c>
      <c r="F728" s="370">
        <f t="shared" si="41"/>
        <v>-80.709999999999994</v>
      </c>
      <c r="G728" s="370">
        <f t="shared" si="44"/>
        <v>35.270000000000003</v>
      </c>
    </row>
    <row r="729" spans="1:7" s="325" customFormat="1" ht="13.8">
      <c r="A729" s="327"/>
      <c r="B729" s="327" t="s">
        <v>513</v>
      </c>
      <c r="C729" s="370" t="e">
        <f t="shared" si="42"/>
        <v>#VALUE!</v>
      </c>
      <c r="D729" s="370">
        <f t="shared" si="43"/>
        <v>54.78</v>
      </c>
      <c r="E729" s="370">
        <f t="shared" si="43"/>
        <v>39.9</v>
      </c>
      <c r="F729" s="370">
        <f t="shared" si="41"/>
        <v>-80.64</v>
      </c>
      <c r="G729" s="370">
        <f t="shared" si="44"/>
        <v>34.049999999999997</v>
      </c>
    </row>
    <row r="730" spans="1:7" s="325" customFormat="1" ht="13.8">
      <c r="A730" s="329"/>
      <c r="B730" s="329" t="s">
        <v>514</v>
      </c>
      <c r="C730" s="370" t="e">
        <f t="shared" si="42"/>
        <v>#VALUE!</v>
      </c>
      <c r="D730" s="370">
        <f t="shared" si="43"/>
        <v>5.66</v>
      </c>
      <c r="E730" s="370">
        <f t="shared" si="43"/>
        <v>12.37</v>
      </c>
      <c r="F730" s="370">
        <f t="shared" si="41"/>
        <v>-74.349999999999994</v>
      </c>
      <c r="G730" s="370">
        <f t="shared" si="44"/>
        <v>15.85</v>
      </c>
    </row>
    <row r="731" spans="1:7" s="325" customFormat="1" ht="13.8">
      <c r="A731" s="327"/>
      <c r="B731" s="327" t="s">
        <v>515</v>
      </c>
      <c r="C731" s="370" t="e">
        <f t="shared" si="42"/>
        <v>#VALUE!</v>
      </c>
      <c r="D731" s="370">
        <f t="shared" si="43"/>
        <v>19.55</v>
      </c>
      <c r="E731" s="370">
        <f t="shared" si="43"/>
        <v>2.23</v>
      </c>
      <c r="F731" s="370">
        <f t="shared" si="41"/>
        <v>-62.52</v>
      </c>
      <c r="G731" s="370">
        <f t="shared" si="44"/>
        <v>6.01</v>
      </c>
    </row>
    <row r="732" spans="1:7" s="325" customFormat="1" ht="13.8">
      <c r="A732" s="329"/>
      <c r="B732" s="329" t="s">
        <v>516</v>
      </c>
      <c r="C732" s="370" t="e">
        <f t="shared" si="42"/>
        <v>#VALUE!</v>
      </c>
      <c r="D732" s="370">
        <f t="shared" si="43"/>
        <v>-5.03</v>
      </c>
      <c r="E732" s="370">
        <f t="shared" si="43"/>
        <v>28</v>
      </c>
      <c r="F732" s="370">
        <f t="shared" si="41"/>
        <v>-72.959999999999994</v>
      </c>
      <c r="G732" s="370">
        <f t="shared" si="44"/>
        <v>14.75</v>
      </c>
    </row>
    <row r="733" spans="1:7" s="325" customFormat="1" ht="13.8">
      <c r="A733" s="327"/>
      <c r="B733" s="327" t="s">
        <v>517</v>
      </c>
      <c r="C733" s="370" t="e">
        <f t="shared" si="42"/>
        <v>#VALUE!</v>
      </c>
      <c r="D733" s="370">
        <f t="shared" si="43"/>
        <v>18.3</v>
      </c>
      <c r="E733" s="370">
        <f t="shared" si="43"/>
        <v>8.02</v>
      </c>
      <c r="F733" s="370">
        <f t="shared" si="41"/>
        <v>-76.95</v>
      </c>
      <c r="G733" s="370">
        <f t="shared" si="44"/>
        <v>11.36</v>
      </c>
    </row>
    <row r="734" spans="1:7" s="325" customFormat="1" ht="13.8">
      <c r="A734" s="329"/>
      <c r="B734" s="329" t="s">
        <v>518</v>
      </c>
      <c r="C734" s="370" t="e">
        <f t="shared" si="42"/>
        <v>#VALUE!</v>
      </c>
      <c r="D734" s="370">
        <f t="shared" si="43"/>
        <v>735.48</v>
      </c>
      <c r="E734" s="370">
        <f t="shared" si="43"/>
        <v>-67.95</v>
      </c>
      <c r="F734" s="370">
        <f t="shared" si="41"/>
        <v>-88.03</v>
      </c>
      <c r="G734" s="370">
        <f t="shared" si="44"/>
        <v>-48.39</v>
      </c>
    </row>
    <row r="735" spans="1:7" s="325" customFormat="1" ht="13.8">
      <c r="A735" s="327"/>
      <c r="B735" s="327" t="s">
        <v>519</v>
      </c>
      <c r="C735" s="370" t="e">
        <f t="shared" si="42"/>
        <v>#VALUE!</v>
      </c>
      <c r="D735" s="370">
        <f t="shared" si="43"/>
        <v>4.5999999999999996</v>
      </c>
      <c r="E735" s="370">
        <f t="shared" si="43"/>
        <v>20.71</v>
      </c>
      <c r="F735" s="370">
        <f t="shared" si="41"/>
        <v>-68.7</v>
      </c>
      <c r="G735" s="370">
        <f t="shared" si="44"/>
        <v>21.52</v>
      </c>
    </row>
    <row r="736" spans="1:7" s="325" customFormat="1" ht="13.8">
      <c r="A736" s="329"/>
      <c r="B736" s="329" t="s">
        <v>520</v>
      </c>
      <c r="C736" s="370" t="e">
        <f t="shared" si="42"/>
        <v>#VALUE!</v>
      </c>
      <c r="D736" s="370">
        <f t="shared" si="43"/>
        <v>3.43</v>
      </c>
      <c r="E736" s="370">
        <f t="shared" si="43"/>
        <v>12.32</v>
      </c>
      <c r="F736" s="370">
        <f t="shared" si="41"/>
        <v>-75.77</v>
      </c>
      <c r="G736" s="370">
        <f t="shared" si="44"/>
        <v>18.649999999999999</v>
      </c>
    </row>
    <row r="737" spans="1:7" s="325" customFormat="1" ht="13.8">
      <c r="A737" s="327"/>
      <c r="B737" s="327" t="s">
        <v>521</v>
      </c>
      <c r="C737" s="370" t="e">
        <f t="shared" si="42"/>
        <v>#VALUE!</v>
      </c>
      <c r="D737" s="370">
        <f t="shared" si="43"/>
        <v>13.74</v>
      </c>
      <c r="E737" s="370">
        <f t="shared" si="43"/>
        <v>5.17</v>
      </c>
      <c r="F737" s="370">
        <f t="shared" si="41"/>
        <v>-71.08</v>
      </c>
      <c r="G737" s="370">
        <f t="shared" si="44"/>
        <v>15.13</v>
      </c>
    </row>
    <row r="738" spans="1:7" s="325" customFormat="1" ht="13.8">
      <c r="A738" s="329"/>
      <c r="B738" s="329" t="s">
        <v>522</v>
      </c>
      <c r="C738" s="370" t="e">
        <f t="shared" si="42"/>
        <v>#VALUE!</v>
      </c>
      <c r="D738" s="370">
        <f t="shared" si="43"/>
        <v>7.14</v>
      </c>
      <c r="E738" s="370">
        <f t="shared" si="43"/>
        <v>19.02</v>
      </c>
      <c r="F738" s="370">
        <f t="shared" si="41"/>
        <v>-73.42</v>
      </c>
      <c r="G738" s="370">
        <f t="shared" si="44"/>
        <v>9.0299999999999994</v>
      </c>
    </row>
    <row r="739" spans="1:7" s="325" customFormat="1" ht="13.8">
      <c r="A739" s="327"/>
      <c r="B739" s="327" t="s">
        <v>523</v>
      </c>
      <c r="C739" s="370" t="e">
        <f t="shared" si="42"/>
        <v>#VALUE!</v>
      </c>
      <c r="D739" s="370">
        <f t="shared" si="43"/>
        <v>11.73</v>
      </c>
      <c r="E739" s="370">
        <f t="shared" si="43"/>
        <v>41.52</v>
      </c>
      <c r="F739" s="370">
        <f t="shared" si="41"/>
        <v>-50.59</v>
      </c>
      <c r="G739" s="370">
        <f t="shared" si="44"/>
        <v>0.99</v>
      </c>
    </row>
    <row r="740" spans="1:7" s="325" customFormat="1" ht="13.8">
      <c r="A740" s="329"/>
      <c r="B740" s="329" t="s">
        <v>524</v>
      </c>
      <c r="C740" s="370" t="e">
        <f t="shared" si="42"/>
        <v>#VALUE!</v>
      </c>
      <c r="D740" s="370">
        <f t="shared" si="43"/>
        <v>11.19</v>
      </c>
      <c r="E740" s="370">
        <f t="shared" si="43"/>
        <v>44.14</v>
      </c>
      <c r="F740" s="370">
        <f t="shared" si="41"/>
        <v>-48.78</v>
      </c>
      <c r="G740" s="370">
        <f t="shared" si="44"/>
        <v>-0.78</v>
      </c>
    </row>
    <row r="741" spans="1:7" s="325" customFormat="1" ht="13.8">
      <c r="A741" s="327"/>
      <c r="B741" s="327" t="s">
        <v>525</v>
      </c>
      <c r="C741" s="370" t="e">
        <f t="shared" si="42"/>
        <v>#VALUE!</v>
      </c>
      <c r="D741" s="370">
        <f t="shared" si="43"/>
        <v>20.440000000000001</v>
      </c>
      <c r="E741" s="370">
        <f t="shared" si="43"/>
        <v>2.4700000000000002</v>
      </c>
      <c r="F741" s="370">
        <f t="shared" si="41"/>
        <v>-77.59</v>
      </c>
      <c r="G741" s="370">
        <f t="shared" si="44"/>
        <v>61.44</v>
      </c>
    </row>
    <row r="742" spans="1:7" s="325" customFormat="1" ht="13.8">
      <c r="A742" s="329"/>
      <c r="B742" s="329" t="s">
        <v>526</v>
      </c>
      <c r="C742" s="370" t="e">
        <f t="shared" si="42"/>
        <v>#VALUE!</v>
      </c>
      <c r="D742" s="370">
        <f t="shared" si="43"/>
        <v>-12.82</v>
      </c>
      <c r="E742" s="370">
        <f t="shared" si="43"/>
        <v>-0.66</v>
      </c>
      <c r="F742" s="370">
        <f t="shared" si="41"/>
        <v>-75.930000000000007</v>
      </c>
      <c r="G742" s="370">
        <f t="shared" si="44"/>
        <v>9.0399999999999991</v>
      </c>
    </row>
    <row r="743" spans="1:7" s="325" customFormat="1" ht="13.8">
      <c r="A743" s="327"/>
      <c r="B743" s="327" t="s">
        <v>527</v>
      </c>
      <c r="C743" s="370" t="e">
        <f t="shared" si="42"/>
        <v>#VALUE!</v>
      </c>
      <c r="D743" s="370">
        <f t="shared" si="43"/>
        <v>-5.13</v>
      </c>
      <c r="E743" s="370">
        <f t="shared" si="43"/>
        <v>10.53</v>
      </c>
      <c r="F743" s="370">
        <f t="shared" si="41"/>
        <v>-72.260000000000005</v>
      </c>
      <c r="G743" s="370">
        <f t="shared" si="44"/>
        <v>7.15</v>
      </c>
    </row>
    <row r="744" spans="1:7" s="325" customFormat="1" ht="13.8">
      <c r="A744" s="329"/>
      <c r="B744" s="329" t="s">
        <v>528</v>
      </c>
      <c r="C744" s="370" t="e">
        <f t="shared" si="42"/>
        <v>#VALUE!</v>
      </c>
      <c r="D744" s="370">
        <f t="shared" si="43"/>
        <v>-29.54</v>
      </c>
      <c r="E744" s="370">
        <f t="shared" si="43"/>
        <v>6.91</v>
      </c>
      <c r="F744" s="370">
        <f t="shared" si="41"/>
        <v>-76.59</v>
      </c>
      <c r="G744" s="370">
        <f t="shared" si="44"/>
        <v>-7.57</v>
      </c>
    </row>
    <row r="745" spans="1:7" s="325" customFormat="1" ht="13.8">
      <c r="A745" s="327"/>
      <c r="B745" s="327" t="s">
        <v>529</v>
      </c>
      <c r="C745" s="370" t="e">
        <f t="shared" si="42"/>
        <v>#VALUE!</v>
      </c>
      <c r="D745" s="370">
        <f t="shared" si="43"/>
        <v>-21.29</v>
      </c>
      <c r="E745" s="370">
        <f t="shared" si="43"/>
        <v>-17.36</v>
      </c>
      <c r="F745" s="370">
        <f t="shared" si="41"/>
        <v>-81.27</v>
      </c>
      <c r="G745" s="370">
        <f t="shared" si="44"/>
        <v>14.07</v>
      </c>
    </row>
    <row r="746" spans="1:7" s="325" customFormat="1" ht="13.8">
      <c r="A746" s="329"/>
      <c r="B746" s="329" t="s">
        <v>530</v>
      </c>
      <c r="C746" s="370" t="e">
        <f t="shared" si="42"/>
        <v>#VALUE!</v>
      </c>
      <c r="D746" s="370">
        <f t="shared" si="43"/>
        <v>52.22</v>
      </c>
      <c r="E746" s="370">
        <f t="shared" si="43"/>
        <v>-29.11</v>
      </c>
      <c r="F746" s="370">
        <f t="shared" si="41"/>
        <v>-85.87</v>
      </c>
      <c r="G746" s="370">
        <f t="shared" si="44"/>
        <v>52.74</v>
      </c>
    </row>
    <row r="747" spans="1:7" s="325" customFormat="1" ht="13.8">
      <c r="A747" s="327"/>
      <c r="B747" s="327" t="s">
        <v>531</v>
      </c>
      <c r="C747" s="370" t="e">
        <f t="shared" si="42"/>
        <v>#VALUE!</v>
      </c>
      <c r="D747" s="370">
        <f t="shared" si="43"/>
        <v>-25.18</v>
      </c>
      <c r="E747" s="370">
        <f t="shared" si="43"/>
        <v>8.39</v>
      </c>
      <c r="F747" s="370">
        <f t="shared" si="41"/>
        <v>-74.31</v>
      </c>
      <c r="G747" s="370">
        <f t="shared" si="44"/>
        <v>9.59</v>
      </c>
    </row>
    <row r="748" spans="1:7" s="325" customFormat="1" ht="13.8">
      <c r="A748" s="329"/>
      <c r="B748" s="329" t="s">
        <v>532</v>
      </c>
      <c r="C748" s="370" t="e">
        <f t="shared" si="42"/>
        <v>#VALUE!</v>
      </c>
      <c r="D748" s="370">
        <f t="shared" si="43"/>
        <v>-44.19</v>
      </c>
      <c r="E748" s="370">
        <f t="shared" si="43"/>
        <v>-8.16</v>
      </c>
      <c r="F748" s="370">
        <f t="shared" si="41"/>
        <v>-77.06</v>
      </c>
      <c r="G748" s="370">
        <f t="shared" si="44"/>
        <v>-18.809999999999999</v>
      </c>
    </row>
    <row r="749" spans="1:7" s="325" customFormat="1" ht="27.6">
      <c r="A749" s="327"/>
      <c r="B749" s="327" t="s">
        <v>568</v>
      </c>
      <c r="C749" s="370" t="e">
        <f t="shared" si="42"/>
        <v>#VALUE!</v>
      </c>
      <c r="D749" s="370">
        <f t="shared" si="43"/>
        <v>-58.89</v>
      </c>
      <c r="E749" s="370">
        <f t="shared" si="43"/>
        <v>-15.86</v>
      </c>
      <c r="F749" s="370">
        <f t="shared" si="41"/>
        <v>-81.569999999999993</v>
      </c>
      <c r="G749" s="370">
        <f t="shared" si="44"/>
        <v>-8.18</v>
      </c>
    </row>
    <row r="750" spans="1:7" s="325" customFormat="1" ht="13.8">
      <c r="A750" s="329"/>
      <c r="B750" s="329" t="s">
        <v>569</v>
      </c>
      <c r="C750" s="370" t="e">
        <f t="shared" si="42"/>
        <v>#VALUE!</v>
      </c>
      <c r="D750" s="370">
        <f t="shared" si="43"/>
        <v>3.18</v>
      </c>
      <c r="E750" s="370">
        <f t="shared" si="43"/>
        <v>1.74</v>
      </c>
      <c r="F750" s="370">
        <f t="shared" si="41"/>
        <v>-71.260000000000005</v>
      </c>
      <c r="G750" s="370">
        <f t="shared" si="44"/>
        <v>-27.57</v>
      </c>
    </row>
    <row r="751" spans="1:7" s="325" customFormat="1" ht="13.8">
      <c r="A751" s="327"/>
      <c r="B751" s="327" t="s">
        <v>533</v>
      </c>
      <c r="C751" s="370" t="e">
        <f t="shared" si="42"/>
        <v>#VALUE!</v>
      </c>
      <c r="D751" s="370">
        <f t="shared" si="43"/>
        <v>-36.33</v>
      </c>
      <c r="E751" s="370">
        <f t="shared" si="43"/>
        <v>15.88</v>
      </c>
      <c r="F751" s="370">
        <f t="shared" si="41"/>
        <v>-70.84</v>
      </c>
      <c r="G751" s="370">
        <f t="shared" si="44"/>
        <v>-13.02</v>
      </c>
    </row>
    <row r="752" spans="1:7" s="325" customFormat="1" ht="13.8">
      <c r="A752" s="329"/>
      <c r="B752" s="329" t="s">
        <v>534</v>
      </c>
      <c r="C752" s="370" t="e">
        <f t="shared" si="42"/>
        <v>#VALUE!</v>
      </c>
      <c r="D752" s="370">
        <f t="shared" si="43"/>
        <v>-36.33</v>
      </c>
      <c r="E752" s="370">
        <f t="shared" si="43"/>
        <v>15.9</v>
      </c>
      <c r="F752" s="370">
        <f t="shared" si="41"/>
        <v>-70.83</v>
      </c>
      <c r="G752" s="370">
        <f t="shared" si="44"/>
        <v>-13</v>
      </c>
    </row>
    <row r="753" spans="1:7" s="325" customFormat="1" ht="27.6">
      <c r="A753" s="327"/>
      <c r="B753" s="327" t="s">
        <v>570</v>
      </c>
      <c r="C753" s="370" t="e">
        <f t="shared" si="42"/>
        <v>#VALUE!</v>
      </c>
      <c r="D753" s="370">
        <f t="shared" si="43"/>
        <v>-24.03</v>
      </c>
      <c r="E753" s="370">
        <f t="shared" si="43"/>
        <v>-36.700000000000003</v>
      </c>
      <c r="F753" s="370">
        <f t="shared" si="41"/>
        <v>-77.31</v>
      </c>
      <c r="G753" s="370">
        <f t="shared" si="44"/>
        <v>-54.5</v>
      </c>
    </row>
    <row r="754" spans="1:7" s="325" customFormat="1" ht="13.8">
      <c r="A754" s="329"/>
      <c r="B754" s="329" t="s">
        <v>571</v>
      </c>
      <c r="C754" s="370" t="e">
        <f t="shared" si="42"/>
        <v>#VALUE!</v>
      </c>
      <c r="D754" s="370">
        <f t="shared" si="43"/>
        <v>-39.4</v>
      </c>
      <c r="E754" s="370">
        <f t="shared" si="43"/>
        <v>28.6</v>
      </c>
      <c r="F754" s="370">
        <f t="shared" si="41"/>
        <v>-68.69</v>
      </c>
      <c r="G754" s="370">
        <f t="shared" si="44"/>
        <v>-15.15</v>
      </c>
    </row>
    <row r="755" spans="1:7" s="325" customFormat="1" ht="27.6">
      <c r="A755" s="327"/>
      <c r="B755" s="327" t="s">
        <v>572</v>
      </c>
      <c r="C755" s="370" t="e">
        <f t="shared" si="42"/>
        <v>#VALUE!</v>
      </c>
      <c r="D755" s="370">
        <f t="shared" si="43"/>
        <v>-26.73</v>
      </c>
      <c r="E755" s="370">
        <f t="shared" si="43"/>
        <v>-18.18</v>
      </c>
      <c r="F755" s="370">
        <f t="shared" si="41"/>
        <v>-77.06</v>
      </c>
      <c r="G755" s="370">
        <f t="shared" si="44"/>
        <v>33.9</v>
      </c>
    </row>
    <row r="756" spans="1:7" s="325" customFormat="1" ht="13.8">
      <c r="A756" s="329"/>
      <c r="B756" s="329" t="s">
        <v>573</v>
      </c>
      <c r="C756" s="370" t="e">
        <f t="shared" si="42"/>
        <v>#VALUE!</v>
      </c>
      <c r="D756" s="370">
        <f t="shared" si="43"/>
        <v>22.95</v>
      </c>
      <c r="E756" s="370">
        <f t="shared" si="43"/>
        <v>-43.23</v>
      </c>
      <c r="F756" s="370">
        <f t="shared" si="41"/>
        <v>-89.27</v>
      </c>
      <c r="G756" s="370">
        <f t="shared" si="44"/>
        <v>70.39</v>
      </c>
    </row>
    <row r="757" spans="1:7" s="325" customFormat="1" ht="13.8">
      <c r="A757" s="327"/>
      <c r="B757" s="327" t="s">
        <v>574</v>
      </c>
      <c r="C757" s="370" t="e">
        <f t="shared" si="42"/>
        <v>#VALUE!</v>
      </c>
      <c r="D757" s="370">
        <f t="shared" si="43"/>
        <v>-12.5</v>
      </c>
      <c r="E757" s="370">
        <f t="shared" si="43"/>
        <v>28.57</v>
      </c>
      <c r="F757" s="370">
        <f t="shared" si="41"/>
        <v>-71.430000000000007</v>
      </c>
      <c r="G757" s="370">
        <f t="shared" si="44"/>
        <v>0</v>
      </c>
    </row>
    <row r="758" spans="1:7" s="325" customFormat="1" ht="13.8">
      <c r="A758" s="329"/>
      <c r="B758" s="329" t="s">
        <v>535</v>
      </c>
      <c r="C758" s="370" t="e">
        <f t="shared" si="42"/>
        <v>#VALUE!</v>
      </c>
      <c r="D758" s="370">
        <f t="shared" si="43"/>
        <v>-9.09</v>
      </c>
      <c r="E758" s="370">
        <f t="shared" si="43"/>
        <v>-40</v>
      </c>
      <c r="F758" s="370">
        <f t="shared" si="41"/>
        <v>-77.14</v>
      </c>
      <c r="G758" s="370">
        <f t="shared" si="44"/>
        <v>-68.75</v>
      </c>
    </row>
    <row r="759" spans="1:7" s="325" customFormat="1" ht="13.8">
      <c r="A759" s="327"/>
      <c r="B759" s="327" t="s">
        <v>536</v>
      </c>
      <c r="C759" s="370" t="e">
        <f t="shared" si="42"/>
        <v>#VALUE!</v>
      </c>
      <c r="D759" s="370">
        <f t="shared" si="43"/>
        <v>-65.03</v>
      </c>
      <c r="E759" s="370">
        <f t="shared" si="43"/>
        <v>-12.02</v>
      </c>
      <c r="F759" s="370">
        <f t="shared" si="41"/>
        <v>-79.61</v>
      </c>
      <c r="G759" s="370">
        <f t="shared" si="44"/>
        <v>200.85</v>
      </c>
    </row>
    <row r="760" spans="1:7" s="325" customFormat="1" ht="27.6">
      <c r="A760" s="329"/>
      <c r="B760" s="329" t="s">
        <v>575</v>
      </c>
      <c r="C760" s="370" t="e">
        <f t="shared" si="42"/>
        <v>#VALUE!</v>
      </c>
      <c r="D760" s="370">
        <f t="shared" si="43"/>
        <v>-38.979999999999997</v>
      </c>
      <c r="E760" s="370">
        <f t="shared" si="43"/>
        <v>18.97</v>
      </c>
      <c r="F760" s="370">
        <f t="shared" si="41"/>
        <v>-68</v>
      </c>
      <c r="G760" s="370">
        <f t="shared" si="44"/>
        <v>-20.41</v>
      </c>
    </row>
    <row r="761" spans="1:7" s="325" customFormat="1" ht="13.8">
      <c r="A761" s="327"/>
      <c r="B761" s="327" t="s">
        <v>576</v>
      </c>
      <c r="C761" s="370" t="e">
        <f t="shared" si="42"/>
        <v>#VALUE!</v>
      </c>
      <c r="D761" s="370">
        <f t="shared" si="43"/>
        <v>40.590000000000003</v>
      </c>
      <c r="E761" s="370">
        <f t="shared" si="43"/>
        <v>-19.32</v>
      </c>
      <c r="F761" s="370">
        <f t="shared" si="41"/>
        <v>-88.08</v>
      </c>
      <c r="G761" s="370">
        <f t="shared" si="44"/>
        <v>228.2</v>
      </c>
    </row>
    <row r="762" spans="1:7" s="325" customFormat="1" ht="13.8">
      <c r="A762" s="329"/>
      <c r="B762" s="329" t="s">
        <v>577</v>
      </c>
      <c r="C762" s="370" t="e">
        <f t="shared" si="42"/>
        <v>#VALUE!</v>
      </c>
      <c r="D762" s="370">
        <f t="shared" si="43"/>
        <v>-76.3</v>
      </c>
      <c r="E762" s="370">
        <f t="shared" si="43"/>
        <v>-12.54</v>
      </c>
      <c r="F762" s="370">
        <f t="shared" si="41"/>
        <v>-76.650000000000006</v>
      </c>
      <c r="G762" s="370">
        <f t="shared" si="44"/>
        <v>237.52</v>
      </c>
    </row>
    <row r="763" spans="1:7" s="325" customFormat="1" ht="13.8">
      <c r="A763" s="327"/>
      <c r="B763" s="327" t="s">
        <v>537</v>
      </c>
      <c r="C763" s="370" t="e">
        <f t="shared" si="42"/>
        <v>#VALUE!</v>
      </c>
      <c r="D763" s="370">
        <f t="shared" si="43"/>
        <v>-11.36</v>
      </c>
      <c r="E763" s="370">
        <f t="shared" si="43"/>
        <v>7.71</v>
      </c>
      <c r="F763" s="370">
        <f t="shared" si="41"/>
        <v>-75.05</v>
      </c>
      <c r="G763" s="370">
        <f t="shared" si="44"/>
        <v>10.35</v>
      </c>
    </row>
    <row r="764" spans="1:7" s="325" customFormat="1" ht="13.8">
      <c r="A764" s="329"/>
      <c r="B764" s="329" t="s">
        <v>538</v>
      </c>
      <c r="C764" s="370" t="e">
        <f t="shared" si="42"/>
        <v>#VALUE!</v>
      </c>
      <c r="D764" s="370">
        <f t="shared" si="43"/>
        <v>-3.22</v>
      </c>
      <c r="E764" s="370">
        <f t="shared" si="43"/>
        <v>15.69</v>
      </c>
      <c r="F764" s="370">
        <f t="shared" si="41"/>
        <v>-72.61</v>
      </c>
      <c r="G764" s="370">
        <f t="shared" si="44"/>
        <v>15.28</v>
      </c>
    </row>
    <row r="765" spans="1:7" s="325" customFormat="1" ht="13.8">
      <c r="A765" s="327"/>
      <c r="B765" s="327" t="s">
        <v>539</v>
      </c>
      <c r="C765" s="370" t="e">
        <f t="shared" si="42"/>
        <v>#VALUE!</v>
      </c>
      <c r="D765" s="370">
        <f t="shared" si="43"/>
        <v>-14.03</v>
      </c>
      <c r="E765" s="370">
        <f t="shared" si="43"/>
        <v>5.24</v>
      </c>
      <c r="F765" s="370">
        <f t="shared" si="41"/>
        <v>-75.61</v>
      </c>
      <c r="G765" s="370">
        <f t="shared" si="44"/>
        <v>7.71</v>
      </c>
    </row>
    <row r="766" spans="1:7" s="325" customFormat="1" ht="13.8">
      <c r="A766" s="329"/>
      <c r="B766" s="329" t="s">
        <v>540</v>
      </c>
      <c r="C766" s="370" t="e">
        <f t="shared" si="42"/>
        <v>#VALUE!</v>
      </c>
      <c r="D766" s="370">
        <f t="shared" si="43"/>
        <v>-4.18</v>
      </c>
      <c r="E766" s="370">
        <f t="shared" si="43"/>
        <v>13.21</v>
      </c>
      <c r="F766" s="370">
        <f t="shared" si="41"/>
        <v>-74.02</v>
      </c>
      <c r="G766" s="370">
        <f t="shared" si="44"/>
        <v>16.93</v>
      </c>
    </row>
    <row r="767" spans="1:7" s="325" customFormat="1" ht="13.8">
      <c r="A767" s="327"/>
      <c r="B767" s="327" t="s">
        <v>541</v>
      </c>
      <c r="C767" s="370" t="e">
        <f t="shared" si="42"/>
        <v>#VALUE!</v>
      </c>
      <c r="D767" s="370">
        <f t="shared" si="43"/>
        <v>-53.71</v>
      </c>
      <c r="E767" s="370">
        <f t="shared" si="43"/>
        <v>34.229999999999997</v>
      </c>
      <c r="F767" s="370">
        <f t="shared" si="41"/>
        <v>-76.75</v>
      </c>
      <c r="G767" s="370">
        <f t="shared" si="44"/>
        <v>67.89</v>
      </c>
    </row>
    <row r="768" spans="1:7" s="325" customFormat="1" ht="27.6">
      <c r="A768" s="329"/>
      <c r="B768" s="329" t="s">
        <v>578</v>
      </c>
      <c r="C768" s="370" t="e">
        <f t="shared" si="42"/>
        <v>#VALUE!</v>
      </c>
      <c r="D768" s="370">
        <f t="shared" si="43"/>
        <v>-54.11</v>
      </c>
      <c r="E768" s="370">
        <f t="shared" si="43"/>
        <v>34.11</v>
      </c>
      <c r="F768" s="370">
        <f t="shared" si="41"/>
        <v>-76.73</v>
      </c>
      <c r="G768" s="370">
        <f t="shared" si="44"/>
        <v>64.81</v>
      </c>
    </row>
    <row r="769" spans="1:7" s="325" customFormat="1" ht="13.8">
      <c r="A769" s="327"/>
      <c r="B769" s="327" t="s">
        <v>579</v>
      </c>
      <c r="C769" s="370" t="e">
        <f t="shared" si="42"/>
        <v>#VALUE!</v>
      </c>
      <c r="D769" s="370">
        <f t="shared" si="43"/>
        <v>-33.869999999999997</v>
      </c>
      <c r="E769" s="370">
        <f t="shared" si="43"/>
        <v>38.369999999999997</v>
      </c>
      <c r="F769" s="370">
        <f t="shared" si="41"/>
        <v>-77.56</v>
      </c>
      <c r="G769" s="370">
        <f t="shared" si="44"/>
        <v>176.81</v>
      </c>
    </row>
    <row r="770" spans="1:7" s="325" customFormat="1" ht="13.8">
      <c r="A770" s="329"/>
      <c r="B770" s="329" t="s">
        <v>542</v>
      </c>
      <c r="C770" s="370" t="e">
        <f t="shared" si="42"/>
        <v>#VALUE!</v>
      </c>
      <c r="D770" s="370">
        <f t="shared" si="43"/>
        <v>3.48</v>
      </c>
      <c r="E770" s="370">
        <f t="shared" si="43"/>
        <v>7.48</v>
      </c>
      <c r="F770" s="370">
        <f t="shared" si="41"/>
        <v>-73.010000000000005</v>
      </c>
      <c r="G770" s="370">
        <f t="shared" si="44"/>
        <v>8.77</v>
      </c>
    </row>
    <row r="771" spans="1:7" s="325" customFormat="1" ht="13.8">
      <c r="A771" s="327"/>
      <c r="B771" s="327" t="s">
        <v>543</v>
      </c>
      <c r="C771" s="370" t="e">
        <f t="shared" si="42"/>
        <v>#VALUE!</v>
      </c>
      <c r="D771" s="370">
        <f t="shared" si="43"/>
        <v>-15.39</v>
      </c>
      <c r="E771" s="370">
        <f t="shared" si="43"/>
        <v>15.43</v>
      </c>
      <c r="F771" s="370">
        <f t="shared" si="41"/>
        <v>-70.58</v>
      </c>
      <c r="G771" s="370">
        <f t="shared" si="44"/>
        <v>6.56</v>
      </c>
    </row>
    <row r="772" spans="1:7" s="325" customFormat="1" ht="13.8">
      <c r="A772" s="329"/>
      <c r="B772" s="329" t="s">
        <v>544</v>
      </c>
      <c r="C772" s="370" t="e">
        <f t="shared" si="42"/>
        <v>#VALUE!</v>
      </c>
      <c r="D772" s="370">
        <f t="shared" si="43"/>
        <v>5.23</v>
      </c>
      <c r="E772" s="370">
        <f t="shared" si="43"/>
        <v>32.11</v>
      </c>
      <c r="F772" s="370">
        <f t="shared" si="41"/>
        <v>-55.78</v>
      </c>
      <c r="G772" s="370">
        <f t="shared" si="44"/>
        <v>8.26</v>
      </c>
    </row>
    <row r="773" spans="1:7" s="325" customFormat="1" ht="13.8">
      <c r="A773" s="327"/>
      <c r="B773" s="327" t="s">
        <v>545</v>
      </c>
      <c r="C773" s="370" t="e">
        <f t="shared" si="42"/>
        <v>#VALUE!</v>
      </c>
      <c r="D773" s="370">
        <f t="shared" si="43"/>
        <v>-57.61</v>
      </c>
      <c r="E773" s="370">
        <f t="shared" si="43"/>
        <v>136.38999999999999</v>
      </c>
      <c r="F773" s="370">
        <f t="shared" si="41"/>
        <v>64.81</v>
      </c>
      <c r="G773" s="370">
        <f t="shared" si="44"/>
        <v>-75.900000000000006</v>
      </c>
    </row>
    <row r="774" spans="1:7" s="325" customFormat="1" ht="13.8">
      <c r="A774" s="329"/>
      <c r="B774" s="329" t="s">
        <v>546</v>
      </c>
      <c r="C774" s="370" t="e">
        <f t="shared" si="42"/>
        <v>#VALUE!</v>
      </c>
      <c r="D774" s="370">
        <f t="shared" si="43"/>
        <v>-66.790000000000006</v>
      </c>
      <c r="E774" s="370">
        <f t="shared" si="43"/>
        <v>39.07</v>
      </c>
      <c r="F774" s="370">
        <f t="shared" si="41"/>
        <v>-68.680000000000007</v>
      </c>
      <c r="G774" s="370">
        <f t="shared" si="44"/>
        <v>54.07</v>
      </c>
    </row>
    <row r="775" spans="1:7" s="325" customFormat="1" ht="13.8">
      <c r="A775" s="327"/>
      <c r="B775" s="327" t="s">
        <v>547</v>
      </c>
      <c r="C775" s="370" t="e">
        <f t="shared" si="42"/>
        <v>#VALUE!</v>
      </c>
      <c r="D775" s="370">
        <f t="shared" si="43"/>
        <v>-69.19</v>
      </c>
      <c r="E775" s="370">
        <f t="shared" si="43"/>
        <v>1045.67</v>
      </c>
      <c r="F775" s="370">
        <f t="shared" si="41"/>
        <v>1029.83</v>
      </c>
      <c r="G775" s="370">
        <f t="shared" si="44"/>
        <v>-94.08</v>
      </c>
    </row>
    <row r="776" spans="1:7" s="325" customFormat="1" ht="13.8">
      <c r="A776" s="327"/>
      <c r="B776" s="329" t="s">
        <v>580</v>
      </c>
      <c r="C776" s="370" t="e">
        <f t="shared" si="42"/>
        <v>#VALUE!</v>
      </c>
      <c r="D776" s="370" t="e">
        <f t="shared" si="43"/>
        <v>#DIV/0!</v>
      </c>
      <c r="E776" s="370">
        <f t="shared" si="43"/>
        <v>-100</v>
      </c>
      <c r="F776" s="370">
        <f t="shared" ref="F776:F779" si="45">ROUND(((F387-D387)*100/D387),2)</f>
        <v>-100</v>
      </c>
      <c r="G776" s="370" t="e">
        <f t="shared" si="44"/>
        <v>#DIV/0!</v>
      </c>
    </row>
    <row r="777" spans="1:7" s="325" customFormat="1" ht="13.8">
      <c r="A777" s="329"/>
      <c r="B777" s="329" t="s">
        <v>581</v>
      </c>
      <c r="C777" s="370" t="e">
        <f t="shared" ref="C777:C779" si="46">ROUND(((C388-B388)*100/B388),2)</f>
        <v>#VALUE!</v>
      </c>
      <c r="D777" s="370">
        <f t="shared" ref="D777:E779" si="47">ROUND(((D388-C388)*100/C388),2)</f>
        <v>14.03</v>
      </c>
      <c r="E777" s="370">
        <f t="shared" si="47"/>
        <v>26.68</v>
      </c>
      <c r="F777" s="370">
        <f t="shared" si="45"/>
        <v>-62.05</v>
      </c>
      <c r="G777" s="370">
        <f t="shared" ref="G777:G779" si="48">ROUND(G388/F388*100-100,2)</f>
        <v>27.29</v>
      </c>
    </row>
    <row r="778" spans="1:7" s="325" customFormat="1" ht="13.8">
      <c r="A778" s="327"/>
      <c r="B778" s="327" t="s">
        <v>582</v>
      </c>
      <c r="C778" s="370" t="e">
        <f t="shared" si="46"/>
        <v>#VALUE!</v>
      </c>
      <c r="D778" s="370">
        <f t="shared" si="47"/>
        <v>30.39</v>
      </c>
      <c r="E778" s="370">
        <f t="shared" si="47"/>
        <v>30.51</v>
      </c>
      <c r="F778" s="370">
        <f t="shared" si="45"/>
        <v>-80.510000000000005</v>
      </c>
      <c r="G778" s="370">
        <f t="shared" si="48"/>
        <v>17.39</v>
      </c>
    </row>
    <row r="779" spans="1:7" s="325" customFormat="1" ht="13.8">
      <c r="A779" s="329"/>
      <c r="B779" s="329" t="s">
        <v>583</v>
      </c>
      <c r="C779" s="370" t="e">
        <f t="shared" si="46"/>
        <v>#VALUE!</v>
      </c>
      <c r="D779" s="370">
        <f t="shared" si="47"/>
        <v>14.03</v>
      </c>
      <c r="E779" s="370">
        <f t="shared" si="47"/>
        <v>26.68</v>
      </c>
      <c r="F779" s="370">
        <f t="shared" si="45"/>
        <v>-62.04</v>
      </c>
      <c r="G779" s="370">
        <f t="shared" si="48"/>
        <v>27.29</v>
      </c>
    </row>
    <row r="780" spans="1:7" s="325" customFormat="1" ht="13.8">
      <c r="A780" s="694" t="s">
        <v>174</v>
      </c>
      <c r="B780" s="696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325" customFormat="1" ht="13.8">
      <c r="A781" s="327"/>
      <c r="B781" s="327" t="s">
        <v>176</v>
      </c>
      <c r="C781" s="371">
        <f t="shared" ref="C781" si="49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325" customFormat="1" ht="14.25" customHeight="1">
      <c r="A782" s="329"/>
      <c r="B782" s="329" t="s">
        <v>177</v>
      </c>
      <c r="C782" s="371">
        <f t="shared" ref="C782" si="50">ROUND((C4*100/C$3),2)</f>
        <v>18.170000000000002</v>
      </c>
      <c r="D782" s="371">
        <f t="shared" ref="D782:G782" si="51">ROUND((D4*100/D$3),2)</f>
        <v>16.02</v>
      </c>
      <c r="E782" s="371">
        <f t="shared" ref="E782" si="52">ROUND((E4*100/E$3),2)</f>
        <v>12.57</v>
      </c>
      <c r="F782" s="371">
        <f t="shared" si="51"/>
        <v>14.5</v>
      </c>
      <c r="G782" s="371">
        <f t="shared" si="51"/>
        <v>10</v>
      </c>
    </row>
    <row r="783" spans="1:7" s="325" customFormat="1" ht="13.8">
      <c r="A783" s="327"/>
      <c r="B783" s="327" t="s">
        <v>178</v>
      </c>
      <c r="C783" s="371">
        <f t="shared" ref="C783" si="53">ROUND((C5*100/C$3),2)</f>
        <v>11.15</v>
      </c>
      <c r="D783" s="371">
        <f t="shared" ref="D783:G783" si="54">ROUND((D5*100/D$3),2)</f>
        <v>10.26</v>
      </c>
      <c r="E783" s="371">
        <f t="shared" ref="E783" si="55">ROUND((E5*100/E$3),2)</f>
        <v>7.96</v>
      </c>
      <c r="F783" s="371">
        <f t="shared" si="54"/>
        <v>9.48</v>
      </c>
      <c r="G783" s="371">
        <f t="shared" si="54"/>
        <v>6.25</v>
      </c>
    </row>
    <row r="784" spans="1:7" s="325" customFormat="1" ht="13.8">
      <c r="A784" s="329"/>
      <c r="B784" s="329" t="s">
        <v>179</v>
      </c>
      <c r="C784" s="371">
        <f t="shared" ref="C784" si="56">ROUND((C6*100/C$3),2)</f>
        <v>1.51</v>
      </c>
      <c r="D784" s="371">
        <f t="shared" ref="D784:G784" si="57">ROUND((D6*100/D$3),2)</f>
        <v>1.23</v>
      </c>
      <c r="E784" s="371">
        <f t="shared" ref="E784" si="58">ROUND((E6*100/E$3),2)</f>
        <v>0.96</v>
      </c>
      <c r="F784" s="371">
        <f t="shared" si="57"/>
        <v>0.99</v>
      </c>
      <c r="G784" s="371">
        <f t="shared" si="57"/>
        <v>0.89</v>
      </c>
    </row>
    <row r="785" spans="1:7" s="325" customFormat="1" ht="13.8">
      <c r="A785" s="327"/>
      <c r="B785" s="327" t="s">
        <v>180</v>
      </c>
      <c r="C785" s="371">
        <f t="shared" ref="C785" si="59">ROUND((C7*100/C$3),2)</f>
        <v>0.23</v>
      </c>
      <c r="D785" s="371">
        <f t="shared" ref="D785:G785" si="60">ROUND((D7*100/D$3),2)</f>
        <v>0.01</v>
      </c>
      <c r="E785" s="371">
        <f t="shared" ref="E785" si="61">ROUND((E7*100/E$3),2)</f>
        <v>0.02</v>
      </c>
      <c r="F785" s="371">
        <f t="shared" si="60"/>
        <v>0.01</v>
      </c>
      <c r="G785" s="371">
        <f t="shared" si="60"/>
        <v>0.05</v>
      </c>
    </row>
    <row r="786" spans="1:7" s="325" customFormat="1" ht="13.8">
      <c r="A786" s="329"/>
      <c r="B786" s="329" t="s">
        <v>181</v>
      </c>
      <c r="C786" s="371">
        <f t="shared" ref="C786" si="62">ROUND((C8*100/C$3),2)</f>
        <v>0.09</v>
      </c>
      <c r="D786" s="371">
        <f t="shared" ref="D786:G786" si="63">ROUND((D8*100/D$3),2)</f>
        <v>0.09</v>
      </c>
      <c r="E786" s="371">
        <f t="shared" ref="E786" si="64">ROUND((E8*100/E$3),2)</f>
        <v>0.01</v>
      </c>
      <c r="F786" s="371">
        <f t="shared" si="63"/>
        <v>0.01</v>
      </c>
      <c r="G786" s="371">
        <f t="shared" si="63"/>
        <v>0.06</v>
      </c>
    </row>
    <row r="787" spans="1:7" s="325" customFormat="1" ht="13.8">
      <c r="A787" s="327"/>
      <c r="B787" s="327" t="s">
        <v>182</v>
      </c>
      <c r="C787" s="371">
        <f t="shared" ref="C787" si="65">ROUND((C9*100/C$3),2)</f>
        <v>0.13</v>
      </c>
      <c r="D787" s="371">
        <f t="shared" ref="D787:G787" si="66">ROUND((D9*100/D$3),2)</f>
        <v>0.09</v>
      </c>
      <c r="E787" s="371">
        <f t="shared" ref="E787" si="67">ROUND((E9*100/E$3),2)</f>
        <v>0.04</v>
      </c>
      <c r="F787" s="371">
        <f t="shared" si="66"/>
        <v>7.0000000000000007E-2</v>
      </c>
      <c r="G787" s="371">
        <f t="shared" si="66"/>
        <v>0.03</v>
      </c>
    </row>
    <row r="788" spans="1:7" s="325" customFormat="1" ht="13.8">
      <c r="A788" s="329"/>
      <c r="B788" s="329" t="s">
        <v>183</v>
      </c>
      <c r="C788" s="371">
        <f t="shared" ref="C788" si="68">ROUND((C10*100/C$3),2)</f>
        <v>0.95</v>
      </c>
      <c r="D788" s="371">
        <f t="shared" ref="D788:G788" si="69">ROUND((D10*100/D$3),2)</f>
        <v>0.91</v>
      </c>
      <c r="E788" s="371">
        <f t="shared" ref="E788" si="70">ROUND((E10*100/E$3),2)</f>
        <v>0.8</v>
      </c>
      <c r="F788" s="371">
        <f t="shared" si="69"/>
        <v>0.83</v>
      </c>
      <c r="G788" s="371">
        <f t="shared" si="69"/>
        <v>0.63</v>
      </c>
    </row>
    <row r="789" spans="1:7" s="325" customFormat="1" ht="13.8">
      <c r="A789" s="327"/>
      <c r="B789" s="327" t="s">
        <v>184</v>
      </c>
      <c r="C789" s="371">
        <f t="shared" ref="C789" si="71">ROUND((C11*100/C$3),2)</f>
        <v>0.12</v>
      </c>
      <c r="D789" s="371">
        <f t="shared" ref="D789:G789" si="72">ROUND((D11*100/D$3),2)</f>
        <v>0.13</v>
      </c>
      <c r="E789" s="371">
        <f t="shared" ref="E789" si="73">ROUND((E11*100/E$3),2)</f>
        <v>0.08</v>
      </c>
      <c r="F789" s="371">
        <f t="shared" si="72"/>
        <v>0.08</v>
      </c>
      <c r="G789" s="371">
        <f t="shared" si="72"/>
        <v>0.12</v>
      </c>
    </row>
    <row r="790" spans="1:7" s="325" customFormat="1" ht="13.8">
      <c r="A790" s="329"/>
      <c r="B790" s="329" t="s">
        <v>185</v>
      </c>
      <c r="C790" s="371">
        <f t="shared" ref="C790" si="74">ROUND((C12*100/C$3),2)</f>
        <v>3.99</v>
      </c>
      <c r="D790" s="371">
        <f t="shared" ref="D790:G790" si="75">ROUND((D12*100/D$3),2)</f>
        <v>3.11</v>
      </c>
      <c r="E790" s="371">
        <f t="shared" ref="E790" si="76">ROUND((E12*100/E$3),2)</f>
        <v>2.41</v>
      </c>
      <c r="F790" s="371">
        <f t="shared" si="75"/>
        <v>2.86</v>
      </c>
      <c r="G790" s="371">
        <f t="shared" si="75"/>
        <v>1.86</v>
      </c>
    </row>
    <row r="791" spans="1:7" s="325" customFormat="1" ht="13.8">
      <c r="A791" s="327"/>
      <c r="B791" s="327" t="s">
        <v>186</v>
      </c>
      <c r="C791" s="371">
        <f t="shared" ref="C791" si="77">ROUND((C13*100/C$3),2)</f>
        <v>3.62</v>
      </c>
      <c r="D791" s="371">
        <f t="shared" ref="D791:G791" si="78">ROUND((D13*100/D$3),2)</f>
        <v>2.79</v>
      </c>
      <c r="E791" s="371">
        <f t="shared" ref="E791" si="79">ROUND((E13*100/E$3),2)</f>
        <v>2.2200000000000002</v>
      </c>
      <c r="F791" s="371">
        <f t="shared" si="78"/>
        <v>2.75</v>
      </c>
      <c r="G791" s="371">
        <f t="shared" si="78"/>
        <v>1.74</v>
      </c>
    </row>
    <row r="792" spans="1:7" s="325" customFormat="1" ht="13.8">
      <c r="A792" s="329"/>
      <c r="B792" s="329" t="s">
        <v>187</v>
      </c>
      <c r="C792" s="371">
        <f t="shared" ref="C792" si="80">ROUND((C14*100/C$3),2)</f>
        <v>0.37</v>
      </c>
      <c r="D792" s="371">
        <f t="shared" ref="D792:G792" si="81">ROUND((D14*100/D$3),2)</f>
        <v>0.32</v>
      </c>
      <c r="E792" s="371">
        <f t="shared" ref="E792" si="82">ROUND((E14*100/E$3),2)</f>
        <v>0.18</v>
      </c>
      <c r="F792" s="371">
        <f t="shared" si="81"/>
        <v>0.11</v>
      </c>
      <c r="G792" s="371">
        <f t="shared" si="81"/>
        <v>0.12</v>
      </c>
    </row>
    <row r="793" spans="1:7" s="325" customFormat="1" ht="13.8">
      <c r="A793" s="327"/>
      <c r="B793" s="327" t="s">
        <v>188</v>
      </c>
      <c r="C793" s="371">
        <f t="shared" ref="C793" si="83">ROUND((C15*100/C$3),2)</f>
        <v>0.61</v>
      </c>
      <c r="D793" s="371">
        <f t="shared" ref="D793:G793" si="84">ROUND((D15*100/D$3),2)</f>
        <v>0.53</v>
      </c>
      <c r="E793" s="371">
        <f t="shared" ref="E793" si="85">ROUND((E15*100/E$3),2)</f>
        <v>0.41</v>
      </c>
      <c r="F793" s="371">
        <f t="shared" si="84"/>
        <v>0.47</v>
      </c>
      <c r="G793" s="371">
        <f t="shared" si="84"/>
        <v>0.43</v>
      </c>
    </row>
    <row r="794" spans="1:7" s="325" customFormat="1" ht="13.8">
      <c r="A794" s="329"/>
      <c r="B794" s="329" t="s">
        <v>189</v>
      </c>
      <c r="C794" s="371">
        <f t="shared" ref="C794" si="86">ROUND((C16*100/C$3),2)</f>
        <v>0.9</v>
      </c>
      <c r="D794" s="371">
        <f t="shared" ref="D794:G794" si="87">ROUND((D16*100/D$3),2)</f>
        <v>0.89</v>
      </c>
      <c r="E794" s="371">
        <f t="shared" ref="E794" si="88">ROUND((E16*100/E$3),2)</f>
        <v>0.83</v>
      </c>
      <c r="F794" s="371">
        <f t="shared" si="87"/>
        <v>0.71</v>
      </c>
      <c r="G794" s="371">
        <f t="shared" si="87"/>
        <v>0.56000000000000005</v>
      </c>
    </row>
    <row r="795" spans="1:7" s="325" customFormat="1" ht="13.8">
      <c r="A795" s="327"/>
      <c r="B795" s="327" t="s">
        <v>190</v>
      </c>
      <c r="C795" s="371">
        <f t="shared" ref="C795" si="89">ROUND((C17*100/C$3),2)</f>
        <v>24.07</v>
      </c>
      <c r="D795" s="371">
        <f t="shared" ref="D795:G795" si="90">ROUND((D17*100/D$3),2)</f>
        <v>25.39</v>
      </c>
      <c r="E795" s="371">
        <f t="shared" ref="E795" si="91">ROUND((E17*100/E$3),2)</f>
        <v>27.19</v>
      </c>
      <c r="F795" s="371">
        <f t="shared" si="90"/>
        <v>25.79</v>
      </c>
      <c r="G795" s="371">
        <f t="shared" si="90"/>
        <v>26.23</v>
      </c>
    </row>
    <row r="796" spans="1:7" s="325" customFormat="1" ht="13.8">
      <c r="A796" s="329"/>
      <c r="B796" s="329" t="s">
        <v>191</v>
      </c>
      <c r="C796" s="371">
        <f t="shared" ref="C796" si="92">ROUND((C18*100/C$3),2)</f>
        <v>0.04</v>
      </c>
      <c r="D796" s="371">
        <f t="shared" ref="D796:G796" si="93">ROUND((D18*100/D$3),2)</f>
        <v>0.03</v>
      </c>
      <c r="E796" s="371">
        <f t="shared" ref="E796" si="94">ROUND((E18*100/E$3),2)</f>
        <v>0.03</v>
      </c>
      <c r="F796" s="371">
        <f t="shared" si="93"/>
        <v>0.03</v>
      </c>
      <c r="G796" s="371">
        <f t="shared" si="93"/>
        <v>0.04</v>
      </c>
    </row>
    <row r="797" spans="1:7" s="325" customFormat="1" ht="13.8">
      <c r="A797" s="327"/>
      <c r="B797" s="327" t="s">
        <v>192</v>
      </c>
      <c r="C797" s="371">
        <f t="shared" ref="C797" si="95">ROUND((C19*100/C$3),2)</f>
        <v>0.02</v>
      </c>
      <c r="D797" s="371">
        <f t="shared" ref="D797:G797" si="96">ROUND((D19*100/D$3),2)</f>
        <v>0.01</v>
      </c>
      <c r="E797" s="371">
        <f t="shared" ref="E797" si="97">ROUND((E19*100/E$3),2)</f>
        <v>0.01</v>
      </c>
      <c r="F797" s="371">
        <f t="shared" si="96"/>
        <v>0.01</v>
      </c>
      <c r="G797" s="371">
        <f t="shared" si="96"/>
        <v>0.02</v>
      </c>
    </row>
    <row r="798" spans="1:7" s="325" customFormat="1" ht="13.8">
      <c r="A798" s="329"/>
      <c r="B798" s="329" t="s">
        <v>193</v>
      </c>
      <c r="C798" s="371">
        <f t="shared" ref="C798" si="98">ROUND((C20*100/C$3),2)</f>
        <v>0</v>
      </c>
      <c r="D798" s="371">
        <f t="shared" ref="D798:G798" si="99">ROUND((D20*100/D$3),2)</f>
        <v>0</v>
      </c>
      <c r="E798" s="371">
        <f t="shared" ref="E798" si="100">ROUND((E20*100/E$3),2)</f>
        <v>0</v>
      </c>
      <c r="F798" s="371">
        <f t="shared" si="99"/>
        <v>0</v>
      </c>
      <c r="G798" s="371">
        <f t="shared" si="99"/>
        <v>0</v>
      </c>
    </row>
    <row r="799" spans="1:7" s="325" customFormat="1" ht="13.8">
      <c r="A799" s="327"/>
      <c r="B799" s="327" t="s">
        <v>194</v>
      </c>
      <c r="C799" s="371">
        <f t="shared" ref="C799" si="101">ROUND((C21*100/C$3),2)</f>
        <v>0</v>
      </c>
      <c r="D799" s="371">
        <f t="shared" ref="D799:G799" si="102">ROUND((D21*100/D$3),2)</f>
        <v>0</v>
      </c>
      <c r="E799" s="371">
        <f t="shared" ref="E799" si="103">ROUND((E21*100/E$3),2)</f>
        <v>0</v>
      </c>
      <c r="F799" s="371">
        <f t="shared" si="102"/>
        <v>0</v>
      </c>
      <c r="G799" s="371">
        <f t="shared" si="102"/>
        <v>0</v>
      </c>
    </row>
    <row r="800" spans="1:7" s="325" customFormat="1" ht="13.8">
      <c r="A800" s="329"/>
      <c r="B800" s="329" t="s">
        <v>195</v>
      </c>
      <c r="C800" s="371">
        <f t="shared" ref="C800" si="104">ROUND((C22*100/C$3),2)</f>
        <v>0</v>
      </c>
      <c r="D800" s="371">
        <f t="shared" ref="D800:G800" si="105">ROUND((D22*100/D$3),2)</f>
        <v>0</v>
      </c>
      <c r="E800" s="371">
        <f t="shared" ref="E800" si="106">ROUND((E22*100/E$3),2)</f>
        <v>0</v>
      </c>
      <c r="F800" s="371">
        <f t="shared" si="105"/>
        <v>0</v>
      </c>
      <c r="G800" s="371">
        <f t="shared" si="105"/>
        <v>0</v>
      </c>
    </row>
    <row r="801" spans="1:7" s="325" customFormat="1" ht="13.8">
      <c r="A801" s="327"/>
      <c r="B801" s="327" t="s">
        <v>196</v>
      </c>
      <c r="C801" s="371">
        <f t="shared" ref="C801" si="107">ROUND((C23*100/C$3),2)</f>
        <v>0.01</v>
      </c>
      <c r="D801" s="371">
        <f t="shared" ref="D801:G801" si="108">ROUND((D23*100/D$3),2)</f>
        <v>0.01</v>
      </c>
      <c r="E801" s="371">
        <f t="shared" ref="E801" si="109">ROUND((E23*100/E$3),2)</f>
        <v>0.01</v>
      </c>
      <c r="F801" s="371">
        <f t="shared" si="108"/>
        <v>0.01</v>
      </c>
      <c r="G801" s="371">
        <f t="shared" si="108"/>
        <v>0.01</v>
      </c>
    </row>
    <row r="802" spans="1:7" s="325" customFormat="1" ht="13.8">
      <c r="A802" s="329"/>
      <c r="B802" s="329" t="s">
        <v>197</v>
      </c>
      <c r="C802" s="371">
        <f t="shared" ref="C802" si="110">ROUND((C24*100/C$3),2)</f>
        <v>0</v>
      </c>
      <c r="D802" s="371">
        <f t="shared" ref="D802:G802" si="111">ROUND((D24*100/D$3),2)</f>
        <v>0</v>
      </c>
      <c r="E802" s="371">
        <f t="shared" ref="E802" si="112">ROUND((E24*100/E$3),2)</f>
        <v>0</v>
      </c>
      <c r="F802" s="371">
        <f t="shared" si="111"/>
        <v>0</v>
      </c>
      <c r="G802" s="371">
        <f t="shared" si="111"/>
        <v>0</v>
      </c>
    </row>
    <row r="803" spans="1:7" s="325" customFormat="1" ht="13.8">
      <c r="A803" s="327"/>
      <c r="B803" s="327" t="s">
        <v>198</v>
      </c>
      <c r="C803" s="371">
        <f t="shared" ref="C803" si="113">ROUND((C25*100/C$3),2)</f>
        <v>0</v>
      </c>
      <c r="D803" s="371">
        <f t="shared" ref="D803:G803" si="114">ROUND((D25*100/D$3),2)</f>
        <v>0</v>
      </c>
      <c r="E803" s="371">
        <f t="shared" ref="E803" si="115">ROUND((E25*100/E$3),2)</f>
        <v>0</v>
      </c>
      <c r="F803" s="371">
        <f t="shared" si="114"/>
        <v>0</v>
      </c>
      <c r="G803" s="371">
        <f t="shared" si="114"/>
        <v>0</v>
      </c>
    </row>
    <row r="804" spans="1:7" s="325" customFormat="1" ht="13.8">
      <c r="A804" s="329"/>
      <c r="B804" s="329" t="s">
        <v>199</v>
      </c>
      <c r="C804" s="371">
        <f t="shared" ref="C804" si="116">ROUND((C26*100/C$3),2)</f>
        <v>0.02</v>
      </c>
      <c r="D804" s="371">
        <f t="shared" ref="D804:G804" si="117">ROUND((D26*100/D$3),2)</f>
        <v>0.02</v>
      </c>
      <c r="E804" s="371">
        <f t="shared" ref="E804" si="118">ROUND((E26*100/E$3),2)</f>
        <v>0.02</v>
      </c>
      <c r="F804" s="371">
        <f t="shared" si="117"/>
        <v>0.02</v>
      </c>
      <c r="G804" s="371">
        <f t="shared" si="117"/>
        <v>0.03</v>
      </c>
    </row>
    <row r="805" spans="1:7" s="325" customFormat="1" ht="13.8">
      <c r="A805" s="327"/>
      <c r="B805" s="327" t="s">
        <v>200</v>
      </c>
      <c r="C805" s="371">
        <f t="shared" ref="C805" si="119">ROUND((C27*100/C$3),2)</f>
        <v>1.57</v>
      </c>
      <c r="D805" s="371">
        <f t="shared" ref="D805:G805" si="120">ROUND((D27*100/D$3),2)</f>
        <v>1.58</v>
      </c>
      <c r="E805" s="371">
        <f t="shared" ref="E805" si="121">ROUND((E27*100/E$3),2)</f>
        <v>1.6</v>
      </c>
      <c r="F805" s="371">
        <f t="shared" si="120"/>
        <v>1.61</v>
      </c>
      <c r="G805" s="371">
        <f t="shared" si="120"/>
        <v>1.65</v>
      </c>
    </row>
    <row r="806" spans="1:7" s="325" customFormat="1" ht="13.8">
      <c r="A806" s="329"/>
      <c r="B806" s="329" t="s">
        <v>201</v>
      </c>
      <c r="C806" s="371">
        <f t="shared" ref="C806" si="122">ROUND((C28*100/C$3),2)</f>
        <v>0.93</v>
      </c>
      <c r="D806" s="371">
        <f t="shared" ref="D806:G806" si="123">ROUND((D28*100/D$3),2)</f>
        <v>0.94</v>
      </c>
      <c r="E806" s="371">
        <f t="shared" ref="E806" si="124">ROUND((E28*100/E$3),2)</f>
        <v>0.9</v>
      </c>
      <c r="F806" s="371">
        <f t="shared" si="123"/>
        <v>0.88</v>
      </c>
      <c r="G806" s="371">
        <f t="shared" si="123"/>
        <v>0.91</v>
      </c>
    </row>
    <row r="807" spans="1:7" s="325" customFormat="1" ht="13.8">
      <c r="A807" s="327"/>
      <c r="B807" s="327" t="s">
        <v>202</v>
      </c>
      <c r="C807" s="371">
        <f t="shared" ref="C807" si="125">ROUND((C29*100/C$3),2)</f>
        <v>0.37</v>
      </c>
      <c r="D807" s="371">
        <f t="shared" ref="D807:G807" si="126">ROUND((D29*100/D$3),2)</f>
        <v>0.32</v>
      </c>
      <c r="E807" s="371">
        <f t="shared" ref="E807" si="127">ROUND((E29*100/E$3),2)</f>
        <v>0.23</v>
      </c>
      <c r="F807" s="371">
        <f t="shared" si="126"/>
        <v>0.25</v>
      </c>
      <c r="G807" s="371">
        <f t="shared" si="126"/>
        <v>0.21</v>
      </c>
    </row>
    <row r="808" spans="1:7" s="325" customFormat="1" ht="13.8">
      <c r="A808" s="329"/>
      <c r="B808" s="329" t="s">
        <v>203</v>
      </c>
      <c r="C808" s="371">
        <f t="shared" ref="C808" si="128">ROUND((C30*100/C$3),2)</f>
        <v>0.1</v>
      </c>
      <c r="D808" s="371">
        <f t="shared" ref="D808:G808" si="129">ROUND((D30*100/D$3),2)</f>
        <v>0.09</v>
      </c>
      <c r="E808" s="371">
        <f t="shared" ref="E808" si="130">ROUND((E30*100/E$3),2)</f>
        <v>0.09</v>
      </c>
      <c r="F808" s="371">
        <f t="shared" si="129"/>
        <v>0.09</v>
      </c>
      <c r="G808" s="371">
        <f t="shared" si="129"/>
        <v>0.09</v>
      </c>
    </row>
    <row r="809" spans="1:7" s="325" customFormat="1" ht="13.8">
      <c r="A809" s="327"/>
      <c r="B809" s="327" t="s">
        <v>204</v>
      </c>
      <c r="C809" s="371">
        <f t="shared" ref="C809" si="131">ROUND((C31*100/C$3),2)</f>
        <v>0.46</v>
      </c>
      <c r="D809" s="371">
        <f t="shared" ref="D809:G809" si="132">ROUND((D31*100/D$3),2)</f>
        <v>0.52</v>
      </c>
      <c r="E809" s="371">
        <f t="shared" ref="E809" si="133">ROUND((E31*100/E$3),2)</f>
        <v>0.57999999999999996</v>
      </c>
      <c r="F809" s="371">
        <f t="shared" si="132"/>
        <v>0.55000000000000004</v>
      </c>
      <c r="G809" s="371">
        <f t="shared" si="132"/>
        <v>0.6</v>
      </c>
    </row>
    <row r="810" spans="1:7" s="325" customFormat="1" ht="13.8">
      <c r="A810" s="329"/>
      <c r="B810" s="329" t="s">
        <v>205</v>
      </c>
      <c r="C810" s="371">
        <f t="shared" ref="C810" si="134">ROUND((C32*100/C$3),2)</f>
        <v>0.17</v>
      </c>
      <c r="D810" s="371">
        <f t="shared" ref="D810:G810" si="135">ROUND((D32*100/D$3),2)</f>
        <v>0.2</v>
      </c>
      <c r="E810" s="371">
        <f t="shared" ref="E810" si="136">ROUND((E32*100/E$3),2)</f>
        <v>0.21</v>
      </c>
      <c r="F810" s="371">
        <f t="shared" si="135"/>
        <v>0.25</v>
      </c>
      <c r="G810" s="371">
        <f t="shared" si="135"/>
        <v>0.23</v>
      </c>
    </row>
    <row r="811" spans="1:7" s="325" customFormat="1" ht="13.8">
      <c r="A811" s="327"/>
      <c r="B811" s="327" t="s">
        <v>206</v>
      </c>
      <c r="C811" s="371">
        <f t="shared" ref="C811" si="137">ROUND((C33*100/C$3),2)</f>
        <v>0.15</v>
      </c>
      <c r="D811" s="371">
        <f t="shared" ref="D811:G811" si="138">ROUND((D33*100/D$3),2)</f>
        <v>0.17</v>
      </c>
      <c r="E811" s="371">
        <f t="shared" ref="E811" si="139">ROUND((E33*100/E$3),2)</f>
        <v>0.18</v>
      </c>
      <c r="F811" s="371">
        <f t="shared" si="138"/>
        <v>0.23</v>
      </c>
      <c r="G811" s="371">
        <f t="shared" si="138"/>
        <v>0.2</v>
      </c>
    </row>
    <row r="812" spans="1:7" s="325" customFormat="1" ht="13.8">
      <c r="A812" s="329"/>
      <c r="B812" s="329" t="s">
        <v>207</v>
      </c>
      <c r="C812" s="371">
        <f t="shared" ref="C812" si="140">ROUND((C34*100/C$3),2)</f>
        <v>0.02</v>
      </c>
      <c r="D812" s="371">
        <f t="shared" ref="D812:G812" si="141">ROUND((D34*100/D$3),2)</f>
        <v>0.02</v>
      </c>
      <c r="E812" s="371">
        <f t="shared" ref="E812" si="142">ROUND((E34*100/E$3),2)</f>
        <v>0.02</v>
      </c>
      <c r="F812" s="371">
        <f t="shared" si="141"/>
        <v>0.02</v>
      </c>
      <c r="G812" s="371">
        <f t="shared" si="141"/>
        <v>0.02</v>
      </c>
    </row>
    <row r="813" spans="1:7" s="325" customFormat="1" ht="13.8">
      <c r="A813" s="327"/>
      <c r="B813" s="327" t="s">
        <v>208</v>
      </c>
      <c r="C813" s="371">
        <f t="shared" ref="C813" si="143">ROUND((C35*100/C$3),2)</f>
        <v>0.01</v>
      </c>
      <c r="D813" s="371">
        <f t="shared" ref="D813:G813" si="144">ROUND((D35*100/D$3),2)</f>
        <v>0.01</v>
      </c>
      <c r="E813" s="371">
        <f t="shared" ref="E813" si="145">ROUND((E35*100/E$3),2)</f>
        <v>0.01</v>
      </c>
      <c r="F813" s="371">
        <f t="shared" si="144"/>
        <v>0.01</v>
      </c>
      <c r="G813" s="371">
        <f t="shared" si="144"/>
        <v>0.01</v>
      </c>
    </row>
    <row r="814" spans="1:7" s="325" customFormat="1" ht="13.8">
      <c r="A814" s="329"/>
      <c r="B814" s="329" t="s">
        <v>209</v>
      </c>
      <c r="C814" s="371">
        <f t="shared" ref="C814" si="146">ROUND((C36*100/C$3),2)</f>
        <v>0.04</v>
      </c>
      <c r="D814" s="371">
        <f t="shared" ref="D814:G814" si="147">ROUND((D36*100/D$3),2)</f>
        <v>0.04</v>
      </c>
      <c r="E814" s="371">
        <f t="shared" ref="E814" si="148">ROUND((E36*100/E$3),2)</f>
        <v>0.03</v>
      </c>
      <c r="F814" s="371">
        <f t="shared" si="147"/>
        <v>0.03</v>
      </c>
      <c r="G814" s="371">
        <f t="shared" si="147"/>
        <v>0.03</v>
      </c>
    </row>
    <row r="815" spans="1:7" s="325" customFormat="1" ht="13.8">
      <c r="A815" s="327"/>
      <c r="B815" s="327" t="s">
        <v>210</v>
      </c>
      <c r="C815" s="371">
        <f t="shared" ref="C815" si="149">ROUND((C37*100/C$3),2)</f>
        <v>0.03</v>
      </c>
      <c r="D815" s="371">
        <f t="shared" ref="D815:G815" si="150">ROUND((D37*100/D$3),2)</f>
        <v>0.03</v>
      </c>
      <c r="E815" s="371">
        <f t="shared" ref="E815" si="151">ROUND((E37*100/E$3),2)</f>
        <v>0.03</v>
      </c>
      <c r="F815" s="371">
        <f t="shared" si="150"/>
        <v>0.02</v>
      </c>
      <c r="G815" s="371">
        <f t="shared" si="150"/>
        <v>0.03</v>
      </c>
    </row>
    <row r="816" spans="1:7" s="325" customFormat="1" ht="13.8">
      <c r="A816" s="329"/>
      <c r="B816" s="329" t="s">
        <v>211</v>
      </c>
      <c r="C816" s="371">
        <f t="shared" ref="C816" si="152">ROUND((C38*100/C$3),2)</f>
        <v>0.01</v>
      </c>
      <c r="D816" s="371">
        <f t="shared" ref="D816:G816" si="153">ROUND((D38*100/D$3),2)</f>
        <v>0.01</v>
      </c>
      <c r="E816" s="371">
        <f t="shared" ref="E816" si="154">ROUND((E38*100/E$3),2)</f>
        <v>0</v>
      </c>
      <c r="F816" s="371">
        <f t="shared" si="153"/>
        <v>0</v>
      </c>
      <c r="G816" s="371">
        <f t="shared" si="153"/>
        <v>0</v>
      </c>
    </row>
    <row r="817" spans="1:7" s="325" customFormat="1" ht="13.8">
      <c r="A817" s="327"/>
      <c r="B817" s="327" t="s">
        <v>212</v>
      </c>
      <c r="C817" s="371">
        <f t="shared" ref="C817" si="155">ROUND((C39*100/C$3),2)</f>
        <v>0</v>
      </c>
      <c r="D817" s="371">
        <f t="shared" ref="D817:G817" si="156">ROUND((D39*100/D$3),2)</f>
        <v>0</v>
      </c>
      <c r="E817" s="371">
        <f t="shared" ref="E817" si="157">ROUND((E39*100/E$3),2)</f>
        <v>0</v>
      </c>
      <c r="F817" s="371">
        <f t="shared" si="156"/>
        <v>0</v>
      </c>
      <c r="G817" s="371">
        <f t="shared" si="156"/>
        <v>0</v>
      </c>
    </row>
    <row r="818" spans="1:7" s="325" customFormat="1" ht="13.8">
      <c r="A818" s="329"/>
      <c r="B818" s="329" t="s">
        <v>213</v>
      </c>
      <c r="C818" s="371">
        <f t="shared" ref="C818" si="158">ROUND((C40*100/C$3),2)</f>
        <v>0.42</v>
      </c>
      <c r="D818" s="371">
        <f t="shared" ref="D818:G818" si="159">ROUND((D40*100/D$3),2)</f>
        <v>0.41</v>
      </c>
      <c r="E818" s="371">
        <f t="shared" ref="E818" si="160">ROUND((E40*100/E$3),2)</f>
        <v>0.46</v>
      </c>
      <c r="F818" s="371">
        <f t="shared" si="159"/>
        <v>0.44</v>
      </c>
      <c r="G818" s="371">
        <f t="shared" si="159"/>
        <v>0.48</v>
      </c>
    </row>
    <row r="819" spans="1:7" s="325" customFormat="1" ht="13.8">
      <c r="A819" s="327"/>
      <c r="B819" s="327" t="s">
        <v>214</v>
      </c>
      <c r="C819" s="371">
        <f t="shared" ref="C819" si="161">ROUND((C41*100/C$3),2)</f>
        <v>0.01</v>
      </c>
      <c r="D819" s="371">
        <f t="shared" ref="D819:G819" si="162">ROUND((D41*100/D$3),2)</f>
        <v>0.01</v>
      </c>
      <c r="E819" s="371">
        <f t="shared" ref="E819" si="163">ROUND((E41*100/E$3),2)</f>
        <v>0.01</v>
      </c>
      <c r="F819" s="371">
        <f t="shared" si="162"/>
        <v>0.01</v>
      </c>
      <c r="G819" s="371">
        <f t="shared" si="162"/>
        <v>0.01</v>
      </c>
    </row>
    <row r="820" spans="1:7" s="325" customFormat="1" ht="13.8">
      <c r="A820" s="329"/>
      <c r="B820" s="329" t="s">
        <v>215</v>
      </c>
      <c r="C820" s="371">
        <f t="shared" ref="C820" si="164">ROUND((C42*100/C$3),2)</f>
        <v>0.41</v>
      </c>
      <c r="D820" s="371">
        <f t="shared" ref="D820:G820" si="165">ROUND((D42*100/D$3),2)</f>
        <v>0.41</v>
      </c>
      <c r="E820" s="371">
        <f t="shared" ref="E820" si="166">ROUND((E42*100/E$3),2)</f>
        <v>0.45</v>
      </c>
      <c r="F820" s="371">
        <f t="shared" si="165"/>
        <v>0.43</v>
      </c>
      <c r="G820" s="371">
        <f t="shared" si="165"/>
        <v>0.47</v>
      </c>
    </row>
    <row r="821" spans="1:7" s="325" customFormat="1" ht="13.8">
      <c r="A821" s="327"/>
      <c r="B821" s="327" t="s">
        <v>216</v>
      </c>
      <c r="C821" s="371">
        <f t="shared" ref="C821" si="167">ROUND((C43*100/C$3),2)</f>
        <v>0.25</v>
      </c>
      <c r="D821" s="371">
        <f t="shared" ref="D821:G821" si="168">ROUND((D43*100/D$3),2)</f>
        <v>0.24</v>
      </c>
      <c r="E821" s="371">
        <f t="shared" ref="E821" si="169">ROUND((E43*100/E$3),2)</f>
        <v>0.23</v>
      </c>
      <c r="F821" s="371">
        <f t="shared" si="168"/>
        <v>0.22</v>
      </c>
      <c r="G821" s="371">
        <f t="shared" si="168"/>
        <v>0.21</v>
      </c>
    </row>
    <row r="822" spans="1:7" s="325" customFormat="1" ht="13.8">
      <c r="A822" s="329"/>
      <c r="B822" s="329" t="s">
        <v>217</v>
      </c>
      <c r="C822" s="371">
        <f t="shared" ref="C822" si="170">ROUND((C44*100/C$3),2)</f>
        <v>0.09</v>
      </c>
      <c r="D822" s="371">
        <f t="shared" ref="D822:G822" si="171">ROUND((D44*100/D$3),2)</f>
        <v>0.09</v>
      </c>
      <c r="E822" s="371">
        <f t="shared" ref="E822" si="172">ROUND((E44*100/E$3),2)</f>
        <v>0.08</v>
      </c>
      <c r="F822" s="371">
        <f t="shared" si="171"/>
        <v>0.08</v>
      </c>
      <c r="G822" s="371">
        <f t="shared" si="171"/>
        <v>7.0000000000000007E-2</v>
      </c>
    </row>
    <row r="823" spans="1:7" s="325" customFormat="1" ht="13.8">
      <c r="A823" s="327"/>
      <c r="B823" s="327" t="s">
        <v>218</v>
      </c>
      <c r="C823" s="371">
        <f t="shared" ref="C823" si="173">ROUND((C45*100/C$3),2)</f>
        <v>0.16</v>
      </c>
      <c r="D823" s="371">
        <f t="shared" ref="D823:G823" si="174">ROUND((D45*100/D$3),2)</f>
        <v>0.15</v>
      </c>
      <c r="E823" s="371">
        <f t="shared" ref="E823" si="175">ROUND((E45*100/E$3),2)</f>
        <v>0.15</v>
      </c>
      <c r="F823" s="371">
        <f t="shared" si="174"/>
        <v>0.15</v>
      </c>
      <c r="G823" s="371">
        <f t="shared" si="174"/>
        <v>0.14000000000000001</v>
      </c>
    </row>
    <row r="824" spans="1:7" s="325" customFormat="1" ht="13.8">
      <c r="A824" s="329"/>
      <c r="B824" s="329" t="s">
        <v>219</v>
      </c>
      <c r="C824" s="371">
        <f t="shared" ref="C824" si="176">ROUND((C46*100/C$3),2)</f>
        <v>7.36</v>
      </c>
      <c r="D824" s="371">
        <f t="shared" ref="D824:G824" si="177">ROUND((D46*100/D$3),2)</f>
        <v>7.2</v>
      </c>
      <c r="E824" s="371">
        <f t="shared" ref="E824" si="178">ROUND((E46*100/E$3),2)</f>
        <v>7.41</v>
      </c>
      <c r="F824" s="371">
        <f t="shared" si="177"/>
        <v>7.29</v>
      </c>
      <c r="G824" s="371">
        <f t="shared" si="177"/>
        <v>6.21</v>
      </c>
    </row>
    <row r="825" spans="1:7" s="325" customFormat="1" ht="13.8">
      <c r="A825" s="327"/>
      <c r="B825" s="327" t="s">
        <v>220</v>
      </c>
      <c r="C825" s="371">
        <f t="shared" ref="C825" si="179">ROUND((C47*100/C$3),2)</f>
        <v>0.12</v>
      </c>
      <c r="D825" s="371">
        <f t="shared" ref="D825:G825" si="180">ROUND((D47*100/D$3),2)</f>
        <v>0.1</v>
      </c>
      <c r="E825" s="371">
        <f t="shared" ref="E825" si="181">ROUND((E47*100/E$3),2)</f>
        <v>0.11</v>
      </c>
      <c r="F825" s="371">
        <f t="shared" si="180"/>
        <v>0.1</v>
      </c>
      <c r="G825" s="371">
        <f t="shared" si="180"/>
        <v>7.0000000000000007E-2</v>
      </c>
    </row>
    <row r="826" spans="1:7" s="325" customFormat="1" ht="13.8">
      <c r="A826" s="329"/>
      <c r="B826" s="329" t="s">
        <v>221</v>
      </c>
      <c r="C826" s="371">
        <f t="shared" ref="C826" si="182">ROUND((C48*100/C$3),2)</f>
        <v>0.15</v>
      </c>
      <c r="D826" s="371">
        <f t="shared" ref="D826:G826" si="183">ROUND((D48*100/D$3),2)</f>
        <v>0.13</v>
      </c>
      <c r="E826" s="371">
        <f t="shared" ref="E826" si="184">ROUND((E48*100/E$3),2)</f>
        <v>0.1</v>
      </c>
      <c r="F826" s="371">
        <f t="shared" si="183"/>
        <v>0.14000000000000001</v>
      </c>
      <c r="G826" s="371">
        <f t="shared" si="183"/>
        <v>0.08</v>
      </c>
    </row>
    <row r="827" spans="1:7" s="325" customFormat="1" ht="13.8">
      <c r="A827" s="327"/>
      <c r="B827" s="327" t="s">
        <v>222</v>
      </c>
      <c r="C827" s="371">
        <f t="shared" ref="C827" si="185">ROUND((C49*100/C$3),2)</f>
        <v>6.33</v>
      </c>
      <c r="D827" s="371">
        <f t="shared" ref="D827:G827" si="186">ROUND((D49*100/D$3),2)</f>
        <v>6.02</v>
      </c>
      <c r="E827" s="371">
        <f t="shared" ref="E827" si="187">ROUND((E49*100/E$3),2)</f>
        <v>6.16</v>
      </c>
      <c r="F827" s="371">
        <f t="shared" si="186"/>
        <v>6.02</v>
      </c>
      <c r="G827" s="371">
        <f t="shared" si="186"/>
        <v>5.26</v>
      </c>
    </row>
    <row r="828" spans="1:7" s="325" customFormat="1" ht="13.8">
      <c r="A828" s="329"/>
      <c r="B828" s="329" t="s">
        <v>223</v>
      </c>
      <c r="C828" s="371">
        <f t="shared" ref="C828" si="188">ROUND((C50*100/C$3),2)</f>
        <v>1.55</v>
      </c>
      <c r="D828" s="371">
        <f t="shared" ref="D828:G828" si="189">ROUND((D50*100/D$3),2)</f>
        <v>1.38</v>
      </c>
      <c r="E828" s="371">
        <f t="shared" ref="E828" si="190">ROUND((E50*100/E$3),2)</f>
        <v>1.35</v>
      </c>
      <c r="F828" s="371">
        <f t="shared" si="189"/>
        <v>1.38</v>
      </c>
      <c r="G828" s="371">
        <f t="shared" si="189"/>
        <v>1.02</v>
      </c>
    </row>
    <row r="829" spans="1:7" s="325" customFormat="1" ht="13.8">
      <c r="A829" s="327"/>
      <c r="B829" s="327" t="s">
        <v>224</v>
      </c>
      <c r="C829" s="371">
        <f t="shared" ref="C829" si="191">ROUND((C51*100/C$3),2)</f>
        <v>0.08</v>
      </c>
      <c r="D829" s="371">
        <f t="shared" ref="D829:G829" si="192">ROUND((D51*100/D$3),2)</f>
        <v>7.0000000000000007E-2</v>
      </c>
      <c r="E829" s="371">
        <f t="shared" ref="E829" si="193">ROUND((E51*100/E$3),2)</f>
        <v>0.08</v>
      </c>
      <c r="F829" s="371">
        <f t="shared" si="192"/>
        <v>7.0000000000000007E-2</v>
      </c>
      <c r="G829" s="371">
        <f t="shared" si="192"/>
        <v>0.05</v>
      </c>
    </row>
    <row r="830" spans="1:7" s="325" customFormat="1" ht="13.8">
      <c r="A830" s="329"/>
      <c r="B830" s="329" t="s">
        <v>225</v>
      </c>
      <c r="C830" s="371">
        <f t="shared" ref="C830" si="194">ROUND((C52*100/C$3),2)</f>
        <v>1</v>
      </c>
      <c r="D830" s="371">
        <f t="shared" ref="D830:G830" si="195">ROUND((D52*100/D$3),2)</f>
        <v>1.01</v>
      </c>
      <c r="E830" s="371">
        <f t="shared" ref="E830" si="196">ROUND((E52*100/E$3),2)</f>
        <v>1.01</v>
      </c>
      <c r="F830" s="371">
        <f t="shared" si="195"/>
        <v>1.1399999999999999</v>
      </c>
      <c r="G830" s="371">
        <f t="shared" si="195"/>
        <v>0.97</v>
      </c>
    </row>
    <row r="831" spans="1:7" s="325" customFormat="1" ht="13.8">
      <c r="A831" s="327"/>
      <c r="B831" s="327" t="s">
        <v>226</v>
      </c>
      <c r="C831" s="371">
        <f t="shared" ref="C831" si="197">ROUND((C53*100/C$3),2)</f>
        <v>0.37</v>
      </c>
      <c r="D831" s="371">
        <f t="shared" ref="D831:G831" si="198">ROUND((D53*100/D$3),2)</f>
        <v>0.41</v>
      </c>
      <c r="E831" s="371">
        <f t="shared" ref="E831" si="199">ROUND((E53*100/E$3),2)</f>
        <v>0.41</v>
      </c>
      <c r="F831" s="371">
        <f t="shared" si="198"/>
        <v>0.42</v>
      </c>
      <c r="G831" s="371">
        <f t="shared" si="198"/>
        <v>0.31</v>
      </c>
    </row>
    <row r="832" spans="1:7" s="325" customFormat="1" ht="13.8">
      <c r="A832" s="329"/>
      <c r="B832" s="329" t="s">
        <v>227</v>
      </c>
      <c r="C832" s="371">
        <f t="shared" ref="C832" si="200">ROUND((C54*100/C$3),2)</f>
        <v>0.76</v>
      </c>
      <c r="D832" s="371">
        <f t="shared" ref="D832:G832" si="201">ROUND((D54*100/D$3),2)</f>
        <v>0.68</v>
      </c>
      <c r="E832" s="371">
        <f t="shared" ref="E832" si="202">ROUND((E54*100/E$3),2)</f>
        <v>0.56999999999999995</v>
      </c>
      <c r="F832" s="371">
        <f t="shared" si="201"/>
        <v>0.42</v>
      </c>
      <c r="G832" s="371">
        <f t="shared" si="201"/>
        <v>0.64</v>
      </c>
    </row>
    <row r="833" spans="1:7" s="325" customFormat="1" ht="13.8">
      <c r="A833" s="327"/>
      <c r="B833" s="327" t="s">
        <v>228</v>
      </c>
      <c r="C833" s="371">
        <f t="shared" ref="C833" si="203">ROUND((C55*100/C$3),2)</f>
        <v>0.2</v>
      </c>
      <c r="D833" s="371">
        <f t="shared" ref="D833:G833" si="204">ROUND((D55*100/D$3),2)</f>
        <v>0.23</v>
      </c>
      <c r="E833" s="371">
        <f t="shared" ref="E833" si="205">ROUND((E55*100/E$3),2)</f>
        <v>0.25</v>
      </c>
      <c r="F833" s="371">
        <f t="shared" si="204"/>
        <v>0.22</v>
      </c>
      <c r="G833" s="371">
        <f t="shared" si="204"/>
        <v>0.19</v>
      </c>
    </row>
    <row r="834" spans="1:7" s="325" customFormat="1" ht="13.8">
      <c r="A834" s="329"/>
      <c r="B834" s="329" t="s">
        <v>229</v>
      </c>
      <c r="C834" s="371">
        <f t="shared" ref="C834" si="206">ROUND((C56*100/C$3),2)</f>
        <v>0.64</v>
      </c>
      <c r="D834" s="371">
        <f t="shared" ref="D834:G834" si="207">ROUND((D56*100/D$3),2)</f>
        <v>0.67</v>
      </c>
      <c r="E834" s="371">
        <f t="shared" ref="E834" si="208">ROUND((E56*100/E$3),2)</f>
        <v>0.72</v>
      </c>
      <c r="F834" s="371">
        <f t="shared" si="207"/>
        <v>0.66</v>
      </c>
      <c r="G834" s="371">
        <f t="shared" si="207"/>
        <v>0.61</v>
      </c>
    </row>
    <row r="835" spans="1:7" s="325" customFormat="1" ht="13.8">
      <c r="A835" s="327"/>
      <c r="B835" s="327" t="s">
        <v>230</v>
      </c>
      <c r="C835" s="371">
        <f t="shared" ref="C835" si="209">ROUND((C57*100/C$3),2)</f>
        <v>0.21</v>
      </c>
      <c r="D835" s="371">
        <f t="shared" ref="D835:G835" si="210">ROUND((D57*100/D$3),2)</f>
        <v>0.19</v>
      </c>
      <c r="E835" s="371">
        <f t="shared" ref="E835" si="211">ROUND((E57*100/E$3),2)</f>
        <v>0.17</v>
      </c>
      <c r="F835" s="371">
        <f t="shared" si="210"/>
        <v>0.18</v>
      </c>
      <c r="G835" s="371">
        <f t="shared" si="210"/>
        <v>0.15</v>
      </c>
    </row>
    <row r="836" spans="1:7" s="325" customFormat="1" ht="13.8">
      <c r="A836" s="329"/>
      <c r="B836" s="329" t="s">
        <v>231</v>
      </c>
      <c r="C836" s="371">
        <f t="shared" ref="C836" si="212">ROUND((C58*100/C$3),2)</f>
        <v>0.32</v>
      </c>
      <c r="D836" s="371">
        <f t="shared" ref="D836:G836" si="213">ROUND((D58*100/D$3),2)</f>
        <v>0.34</v>
      </c>
      <c r="E836" s="371">
        <f t="shared" ref="E836" si="214">ROUND((E58*100/E$3),2)</f>
        <v>0.4</v>
      </c>
      <c r="F836" s="371">
        <f t="shared" si="213"/>
        <v>0.38</v>
      </c>
      <c r="G836" s="371">
        <f t="shared" si="213"/>
        <v>0.32</v>
      </c>
    </row>
    <row r="837" spans="1:7" s="325" customFormat="1" ht="13.8">
      <c r="A837" s="327"/>
      <c r="B837" s="327" t="s">
        <v>232</v>
      </c>
      <c r="C837" s="371">
        <f t="shared" ref="C837" si="215">ROUND((C59*100/C$3),2)</f>
        <v>0.03</v>
      </c>
      <c r="D837" s="371">
        <f t="shared" ref="D837:G837" si="216">ROUND((D59*100/D$3),2)</f>
        <v>0.06</v>
      </c>
      <c r="E837" s="371">
        <f t="shared" ref="E837" si="217">ROUND((E59*100/E$3),2)</f>
        <v>0.09</v>
      </c>
      <c r="F837" s="371">
        <f t="shared" si="216"/>
        <v>7.0000000000000007E-2</v>
      </c>
      <c r="G837" s="371">
        <f t="shared" si="216"/>
        <v>7.0000000000000007E-2</v>
      </c>
    </row>
    <row r="838" spans="1:7" s="325" customFormat="1" ht="13.8">
      <c r="A838" s="329"/>
      <c r="B838" s="329" t="s">
        <v>233</v>
      </c>
      <c r="C838" s="371">
        <f t="shared" ref="C838" si="218">ROUND((C60*100/C$3),2)</f>
        <v>0.17</v>
      </c>
      <c r="D838" s="371">
        <f t="shared" ref="D838:G838" si="219">ROUND((D60*100/D$3),2)</f>
        <v>0.16</v>
      </c>
      <c r="E838" s="371">
        <f t="shared" ref="E838" si="220">ROUND((E60*100/E$3),2)</f>
        <v>0.21</v>
      </c>
      <c r="F838" s="371">
        <f t="shared" si="219"/>
        <v>0.19</v>
      </c>
      <c r="G838" s="371">
        <f t="shared" si="219"/>
        <v>0.17</v>
      </c>
    </row>
    <row r="839" spans="1:7" s="325" customFormat="1" ht="13.8">
      <c r="A839" s="327"/>
      <c r="B839" s="327" t="s">
        <v>234</v>
      </c>
      <c r="C839" s="371">
        <f t="shared" ref="C839" si="221">ROUND((C61*100/C$3),2)</f>
        <v>0.99</v>
      </c>
      <c r="D839" s="371">
        <f t="shared" ref="D839:G839" si="222">ROUND((D61*100/D$3),2)</f>
        <v>0.82</v>
      </c>
      <c r="E839" s="371">
        <f t="shared" ref="E839" si="223">ROUND((E61*100/E$3),2)</f>
        <v>0.9</v>
      </c>
      <c r="F839" s="371">
        <f t="shared" si="222"/>
        <v>0.9</v>
      </c>
      <c r="G839" s="371">
        <f t="shared" si="222"/>
        <v>0.77</v>
      </c>
    </row>
    <row r="840" spans="1:7" s="325" customFormat="1" ht="13.8">
      <c r="A840" s="329"/>
      <c r="B840" s="329" t="s">
        <v>235</v>
      </c>
      <c r="C840" s="371">
        <f t="shared" ref="C840" si="224">ROUND((C62*100/C$3),2)</f>
        <v>0.76</v>
      </c>
      <c r="D840" s="371">
        <f t="shared" ref="D840:G840" si="225">ROUND((D62*100/D$3),2)</f>
        <v>0.95</v>
      </c>
      <c r="E840" s="371">
        <f t="shared" ref="E840" si="226">ROUND((E62*100/E$3),2)</f>
        <v>1.04</v>
      </c>
      <c r="F840" s="371">
        <f t="shared" si="225"/>
        <v>1.03</v>
      </c>
      <c r="G840" s="371">
        <f t="shared" si="225"/>
        <v>0.81</v>
      </c>
    </row>
    <row r="841" spans="1:7" s="325" customFormat="1" ht="13.8">
      <c r="A841" s="327"/>
      <c r="B841" s="327" t="s">
        <v>236</v>
      </c>
      <c r="C841" s="371">
        <f t="shared" ref="C841" si="227">ROUND((C63*100/C$3),2)</f>
        <v>7.48</v>
      </c>
      <c r="D841" s="371">
        <f t="shared" ref="D841:G841" si="228">ROUND((D63*100/D$3),2)</f>
        <v>7.11</v>
      </c>
      <c r="E841" s="371">
        <f t="shared" ref="E841" si="229">ROUND((E63*100/E$3),2)</f>
        <v>9.26</v>
      </c>
      <c r="F841" s="371">
        <f t="shared" si="228"/>
        <v>7.99</v>
      </c>
      <c r="G841" s="371">
        <f t="shared" si="228"/>
        <v>10.7</v>
      </c>
    </row>
    <row r="842" spans="1:7" s="325" customFormat="1" ht="13.8">
      <c r="A842" s="329"/>
      <c r="B842" s="329" t="s">
        <v>237</v>
      </c>
      <c r="C842" s="371">
        <f t="shared" ref="C842" si="230">ROUND((C64*100/C$3),2)</f>
        <v>0.55000000000000004</v>
      </c>
      <c r="D842" s="371">
        <f t="shared" ref="D842:G842" si="231">ROUND((D64*100/D$3),2)</f>
        <v>0.54</v>
      </c>
      <c r="E842" s="371">
        <f t="shared" ref="E842" si="232">ROUND((E64*100/E$3),2)</f>
        <v>0.52</v>
      </c>
      <c r="F842" s="371">
        <f t="shared" si="231"/>
        <v>0.53</v>
      </c>
      <c r="G842" s="371">
        <f t="shared" si="231"/>
        <v>0.62</v>
      </c>
    </row>
    <row r="843" spans="1:7" s="325" customFormat="1" ht="27.6">
      <c r="A843" s="327"/>
      <c r="B843" s="327" t="s">
        <v>238</v>
      </c>
      <c r="C843" s="371">
        <f t="shared" ref="C843" si="233">ROUND((C65*100/C$3),2)</f>
        <v>1.67</v>
      </c>
      <c r="D843" s="371">
        <f t="shared" ref="D843:G843" si="234">ROUND((D65*100/D$3),2)</f>
        <v>1.61</v>
      </c>
      <c r="E843" s="371">
        <f t="shared" ref="E843" si="235">ROUND((E65*100/E$3),2)</f>
        <v>2.57</v>
      </c>
      <c r="F843" s="371">
        <f t="shared" si="234"/>
        <v>1.84</v>
      </c>
      <c r="G843" s="371">
        <f t="shared" si="234"/>
        <v>3.76</v>
      </c>
    </row>
    <row r="844" spans="1:7" s="325" customFormat="1" ht="13.8">
      <c r="A844" s="329"/>
      <c r="B844" s="329" t="s">
        <v>239</v>
      </c>
      <c r="C844" s="371">
        <f t="shared" ref="C844" si="236">ROUND((C66*100/C$3),2)</f>
        <v>1.0900000000000001</v>
      </c>
      <c r="D844" s="371">
        <f t="shared" ref="D844:G844" si="237">ROUND((D66*100/D$3),2)</f>
        <v>0.99</v>
      </c>
      <c r="E844" s="371">
        <f t="shared" ref="E844" si="238">ROUND((E66*100/E$3),2)</f>
        <v>1.75</v>
      </c>
      <c r="F844" s="371">
        <f t="shared" si="237"/>
        <v>1.1599999999999999</v>
      </c>
      <c r="G844" s="371">
        <f t="shared" si="237"/>
        <v>2.99</v>
      </c>
    </row>
    <row r="845" spans="1:7" s="325" customFormat="1" ht="13.8">
      <c r="A845" s="327"/>
      <c r="B845" s="327" t="s">
        <v>240</v>
      </c>
      <c r="C845" s="371">
        <f t="shared" ref="C845" si="239">ROUND((C67*100/C$3),2)</f>
        <v>0</v>
      </c>
      <c r="D845" s="371">
        <f t="shared" ref="D845:G845" si="240">ROUND((D67*100/D$3),2)</f>
        <v>0</v>
      </c>
      <c r="E845" s="371">
        <f t="shared" ref="E845" si="241">ROUND((E67*100/E$3),2)</f>
        <v>0</v>
      </c>
      <c r="F845" s="371">
        <f t="shared" si="240"/>
        <v>0</v>
      </c>
      <c r="G845" s="371">
        <f t="shared" si="240"/>
        <v>0</v>
      </c>
    </row>
    <row r="846" spans="1:7" s="325" customFormat="1" ht="13.8">
      <c r="A846" s="329"/>
      <c r="B846" s="329" t="s">
        <v>241</v>
      </c>
      <c r="C846" s="371">
        <f t="shared" ref="C846" si="242">ROUND((C68*100/C$3),2)</f>
        <v>0.57999999999999996</v>
      </c>
      <c r="D846" s="371">
        <f t="shared" ref="D846:G846" si="243">ROUND((D68*100/D$3),2)</f>
        <v>0.62</v>
      </c>
      <c r="E846" s="371">
        <f t="shared" ref="E846" si="244">ROUND((E68*100/E$3),2)</f>
        <v>0.82</v>
      </c>
      <c r="F846" s="371">
        <f t="shared" si="243"/>
        <v>0.68</v>
      </c>
      <c r="G846" s="371">
        <f t="shared" si="243"/>
        <v>0.76</v>
      </c>
    </row>
    <row r="847" spans="1:7" s="325" customFormat="1" ht="13.8">
      <c r="A847" s="327"/>
      <c r="B847" s="327" t="s">
        <v>242</v>
      </c>
      <c r="C847" s="371">
        <f t="shared" ref="C847" si="245">ROUND((C69*100/C$3),2)</f>
        <v>2.2400000000000002</v>
      </c>
      <c r="D847" s="371">
        <f t="shared" ref="D847:G847" si="246">ROUND((D69*100/D$3),2)</f>
        <v>1.76</v>
      </c>
      <c r="E847" s="371">
        <f t="shared" ref="E847" si="247">ROUND((E69*100/E$3),2)</f>
        <v>1.97</v>
      </c>
      <c r="F847" s="371">
        <f t="shared" si="246"/>
        <v>1.87</v>
      </c>
      <c r="G847" s="371">
        <f t="shared" si="246"/>
        <v>2.06</v>
      </c>
    </row>
    <row r="848" spans="1:7" s="325" customFormat="1" ht="13.8">
      <c r="A848" s="329"/>
      <c r="B848" s="329" t="s">
        <v>243</v>
      </c>
      <c r="C848" s="371">
        <f t="shared" ref="C848" si="248">ROUND((C70*100/C$3),2)</f>
        <v>1.06</v>
      </c>
      <c r="D848" s="371">
        <f t="shared" ref="D848:G848" si="249">ROUND((D70*100/D$3),2)</f>
        <v>1.1299999999999999</v>
      </c>
      <c r="E848" s="371">
        <f t="shared" ref="E848" si="250">ROUND((E70*100/E$3),2)</f>
        <v>1.21</v>
      </c>
      <c r="F848" s="371">
        <f t="shared" si="249"/>
        <v>1.18</v>
      </c>
      <c r="G848" s="371">
        <f t="shared" si="249"/>
        <v>1.1299999999999999</v>
      </c>
    </row>
    <row r="849" spans="1:7" s="325" customFormat="1" ht="13.8">
      <c r="A849" s="327"/>
      <c r="B849" s="327" t="s">
        <v>244</v>
      </c>
      <c r="C849" s="371">
        <f t="shared" ref="C849" si="251">ROUND((C71*100/C$3),2)</f>
        <v>0.05</v>
      </c>
      <c r="D849" s="371">
        <f t="shared" ref="D849:G849" si="252">ROUND((D71*100/D$3),2)</f>
        <v>0.04</v>
      </c>
      <c r="E849" s="371">
        <f t="shared" ref="E849" si="253">ROUND((E71*100/E$3),2)</f>
        <v>0.05</v>
      </c>
      <c r="F849" s="371">
        <f t="shared" si="252"/>
        <v>0.05</v>
      </c>
      <c r="G849" s="371">
        <f t="shared" si="252"/>
        <v>0.04</v>
      </c>
    </row>
    <row r="850" spans="1:7" s="325" customFormat="1" ht="13.8">
      <c r="A850" s="329"/>
      <c r="B850" s="329" t="s">
        <v>245</v>
      </c>
      <c r="C850" s="371">
        <f t="shared" ref="C850" si="254">ROUND((C72*100/C$3),2)</f>
        <v>0.31</v>
      </c>
      <c r="D850" s="371">
        <f t="shared" ref="D850:G850" si="255">ROUND((D72*100/D$3),2)</f>
        <v>0.28999999999999998</v>
      </c>
      <c r="E850" s="371">
        <f t="shared" ref="E850" si="256">ROUND((E72*100/E$3),2)</f>
        <v>0.3</v>
      </c>
      <c r="F850" s="371">
        <f t="shared" si="255"/>
        <v>0.3</v>
      </c>
      <c r="G850" s="371">
        <f t="shared" si="255"/>
        <v>0.28000000000000003</v>
      </c>
    </row>
    <row r="851" spans="1:7" s="325" customFormat="1" ht="13.8">
      <c r="A851" s="327"/>
      <c r="B851" s="327" t="s">
        <v>246</v>
      </c>
      <c r="C851" s="371">
        <f t="shared" ref="C851" si="257">ROUND((C73*100/C$3),2)</f>
        <v>0.23</v>
      </c>
      <c r="D851" s="371">
        <f t="shared" ref="D851:G851" si="258">ROUND((D73*100/D$3),2)</f>
        <v>0.22</v>
      </c>
      <c r="E851" s="371">
        <f t="shared" ref="E851" si="259">ROUND((E73*100/E$3),2)</f>
        <v>0.2</v>
      </c>
      <c r="F851" s="371">
        <f t="shared" si="258"/>
        <v>0.19</v>
      </c>
      <c r="G851" s="371">
        <f t="shared" si="258"/>
        <v>0.21</v>
      </c>
    </row>
    <row r="852" spans="1:7" s="325" customFormat="1" ht="13.8">
      <c r="A852" s="329"/>
      <c r="B852" s="329" t="s">
        <v>247</v>
      </c>
      <c r="C852" s="371">
        <f t="shared" ref="C852" si="260">ROUND((C74*100/C$3),2)</f>
        <v>1.37</v>
      </c>
      <c r="D852" s="371">
        <f t="shared" ref="D852:G852" si="261">ROUND((D74*100/D$3),2)</f>
        <v>1.53</v>
      </c>
      <c r="E852" s="371">
        <f t="shared" ref="E852" si="262">ROUND((E74*100/E$3),2)</f>
        <v>2.4300000000000002</v>
      </c>
      <c r="F852" s="371">
        <f t="shared" si="261"/>
        <v>2.0299999999999998</v>
      </c>
      <c r="G852" s="371">
        <f t="shared" si="261"/>
        <v>2.61</v>
      </c>
    </row>
    <row r="853" spans="1:7" s="325" customFormat="1" ht="13.8">
      <c r="A853" s="327"/>
      <c r="B853" s="327" t="s">
        <v>248</v>
      </c>
      <c r="C853" s="371">
        <f t="shared" ref="C853" si="263">ROUND((C75*100/C$3),2)</f>
        <v>3.46</v>
      </c>
      <c r="D853" s="371">
        <f t="shared" ref="D853:G853" si="264">ROUND((D75*100/D$3),2)</f>
        <v>4.9000000000000004</v>
      </c>
      <c r="E853" s="371">
        <f t="shared" ref="E853" si="265">ROUND((E75*100/E$3),2)</f>
        <v>4.51</v>
      </c>
      <c r="F853" s="371">
        <f t="shared" si="264"/>
        <v>4.4800000000000004</v>
      </c>
      <c r="G853" s="371">
        <f t="shared" si="264"/>
        <v>4.07</v>
      </c>
    </row>
    <row r="854" spans="1:7" s="325" customFormat="1" ht="13.8">
      <c r="A854" s="329"/>
      <c r="B854" s="329" t="s">
        <v>249</v>
      </c>
      <c r="C854" s="371">
        <f t="shared" ref="C854" si="266">ROUND((C76*100/C$3),2)</f>
        <v>1.94</v>
      </c>
      <c r="D854" s="371">
        <f t="shared" ref="D854:G854" si="267">ROUND((D76*100/D$3),2)</f>
        <v>2.8</v>
      </c>
      <c r="E854" s="371">
        <f t="shared" ref="E854" si="268">ROUND((E76*100/E$3),2)</f>
        <v>2.4300000000000002</v>
      </c>
      <c r="F854" s="371">
        <f t="shared" si="267"/>
        <v>2.59</v>
      </c>
      <c r="G854" s="371">
        <f t="shared" si="267"/>
        <v>1.9</v>
      </c>
    </row>
    <row r="855" spans="1:7" s="325" customFormat="1" ht="13.8">
      <c r="A855" s="327"/>
      <c r="B855" s="327" t="s">
        <v>250</v>
      </c>
      <c r="C855" s="371">
        <f t="shared" ref="C855" si="269">ROUND((C77*100/C$3),2)</f>
        <v>0.82</v>
      </c>
      <c r="D855" s="371">
        <f t="shared" ref="D855:G855" si="270">ROUND((D77*100/D$3),2)</f>
        <v>1.27</v>
      </c>
      <c r="E855" s="371">
        <f t="shared" ref="E855" si="271">ROUND((E77*100/E$3),2)</f>
        <v>1.21</v>
      </c>
      <c r="F855" s="371">
        <f t="shared" si="270"/>
        <v>1.03</v>
      </c>
      <c r="G855" s="371">
        <f t="shared" si="270"/>
        <v>1.4</v>
      </c>
    </row>
    <row r="856" spans="1:7" s="325" customFormat="1" ht="13.8">
      <c r="A856" s="329"/>
      <c r="B856" s="329" t="s">
        <v>251</v>
      </c>
      <c r="C856" s="371">
        <f t="shared" ref="C856" si="272">ROUND((C78*100/C$3),2)</f>
        <v>0.69</v>
      </c>
      <c r="D856" s="371">
        <f t="shared" ref="D856:G856" si="273">ROUND((D78*100/D$3),2)</f>
        <v>0.82</v>
      </c>
      <c r="E856" s="371">
        <f t="shared" ref="E856" si="274">ROUND((E78*100/E$3),2)</f>
        <v>0.88</v>
      </c>
      <c r="F856" s="371">
        <f t="shared" si="273"/>
        <v>0.86</v>
      </c>
      <c r="G856" s="371">
        <f t="shared" si="273"/>
        <v>0.77</v>
      </c>
    </row>
    <row r="857" spans="1:7" s="325" customFormat="1" ht="13.8">
      <c r="A857" s="327"/>
      <c r="B857" s="327" t="s">
        <v>252</v>
      </c>
      <c r="C857" s="371">
        <f t="shared" ref="C857" si="275">ROUND((C79*100/C$3),2)</f>
        <v>1.93</v>
      </c>
      <c r="D857" s="371">
        <f t="shared" ref="D857:G857" si="276">ROUND((D79*100/D$3),2)</f>
        <v>1.86</v>
      </c>
      <c r="E857" s="371">
        <f t="shared" ref="E857" si="277">ROUND((E79*100/E$3),2)</f>
        <v>1.98</v>
      </c>
      <c r="F857" s="371">
        <f t="shared" si="276"/>
        <v>2</v>
      </c>
      <c r="G857" s="371">
        <f t="shared" si="276"/>
        <v>1.8</v>
      </c>
    </row>
    <row r="858" spans="1:7" s="325" customFormat="1" ht="13.8">
      <c r="A858" s="329"/>
      <c r="B858" s="329" t="s">
        <v>253</v>
      </c>
      <c r="C858" s="371">
        <f t="shared" ref="C858" si="278">ROUND((C80*100/C$3),2)</f>
        <v>0.48</v>
      </c>
      <c r="D858" s="371">
        <f t="shared" ref="D858:G858" si="279">ROUND((D80*100/D$3),2)</f>
        <v>0.5</v>
      </c>
      <c r="E858" s="371">
        <f t="shared" ref="E858" si="280">ROUND((E80*100/E$3),2)</f>
        <v>0.48</v>
      </c>
      <c r="F858" s="371">
        <f t="shared" si="279"/>
        <v>0.49</v>
      </c>
      <c r="G858" s="371">
        <f t="shared" si="279"/>
        <v>0.39</v>
      </c>
    </row>
    <row r="859" spans="1:7" s="325" customFormat="1" ht="13.8">
      <c r="A859" s="327"/>
      <c r="B859" s="327" t="s">
        <v>254</v>
      </c>
      <c r="C859" s="371">
        <f t="shared" ref="C859" si="281">ROUND((C81*100/C$3),2)</f>
        <v>1.45</v>
      </c>
      <c r="D859" s="371">
        <f t="shared" ref="D859:G859" si="282">ROUND((D81*100/D$3),2)</f>
        <v>1.36</v>
      </c>
      <c r="E859" s="371">
        <f t="shared" ref="E859" si="283">ROUND((E81*100/E$3),2)</f>
        <v>1.5</v>
      </c>
      <c r="F859" s="371">
        <f t="shared" si="282"/>
        <v>1.51</v>
      </c>
      <c r="G859" s="371">
        <f t="shared" si="282"/>
        <v>1.41</v>
      </c>
    </row>
    <row r="860" spans="1:7" s="325" customFormat="1" ht="13.8">
      <c r="A860" s="329"/>
      <c r="B860" s="329" t="s">
        <v>255</v>
      </c>
      <c r="C860" s="371">
        <f t="shared" ref="C860" si="284">ROUND((C82*100/C$3),2)</f>
        <v>0.03</v>
      </c>
      <c r="D860" s="371">
        <f t="shared" ref="D860:G860" si="285">ROUND((D82*100/D$3),2)</f>
        <v>0.03</v>
      </c>
      <c r="E860" s="371">
        <f t="shared" ref="E860" si="286">ROUND((E82*100/E$3),2)</f>
        <v>0.03</v>
      </c>
      <c r="F860" s="371">
        <f t="shared" si="285"/>
        <v>0.03</v>
      </c>
      <c r="G860" s="371">
        <f t="shared" si="285"/>
        <v>0.02</v>
      </c>
    </row>
    <row r="861" spans="1:7" s="325" customFormat="1" ht="13.8">
      <c r="A861" s="327"/>
      <c r="B861" s="327" t="s">
        <v>256</v>
      </c>
      <c r="C861" s="371">
        <f t="shared" ref="C861" si="287">ROUND((C83*100/C$3),2)</f>
        <v>0</v>
      </c>
      <c r="D861" s="371">
        <f t="shared" ref="D861:G861" si="288">ROUND((D83*100/D$3),2)</f>
        <v>0</v>
      </c>
      <c r="E861" s="371">
        <f t="shared" ref="E861" si="289">ROUND((E83*100/E$3),2)</f>
        <v>0</v>
      </c>
      <c r="F861" s="371">
        <f t="shared" si="288"/>
        <v>0</v>
      </c>
      <c r="G861" s="371">
        <f t="shared" si="288"/>
        <v>0</v>
      </c>
    </row>
    <row r="862" spans="1:7" s="325" customFormat="1" ht="13.8">
      <c r="A862" s="329"/>
      <c r="B862" s="329" t="s">
        <v>257</v>
      </c>
      <c r="C862" s="371">
        <f t="shared" ref="C862" si="290">ROUND((C84*100/C$3),2)</f>
        <v>1.01</v>
      </c>
      <c r="D862" s="371">
        <f t="shared" ref="D862:G862" si="291">ROUND((D84*100/D$3),2)</f>
        <v>0.95</v>
      </c>
      <c r="E862" s="371">
        <f t="shared" ref="E862" si="292">ROUND((E84*100/E$3),2)</f>
        <v>1.07</v>
      </c>
      <c r="F862" s="371">
        <f t="shared" si="291"/>
        <v>1.04</v>
      </c>
      <c r="G862" s="371">
        <f t="shared" si="291"/>
        <v>1.07</v>
      </c>
    </row>
    <row r="863" spans="1:7" s="325" customFormat="1" ht="13.8">
      <c r="A863" s="327"/>
      <c r="B863" s="327" t="s">
        <v>258</v>
      </c>
      <c r="C863" s="371">
        <f t="shared" ref="C863" si="293">ROUND((C85*100/C$3),2)</f>
        <v>0.06</v>
      </c>
      <c r="D863" s="371">
        <f t="shared" ref="D863:G863" si="294">ROUND((D85*100/D$3),2)</f>
        <v>0.06</v>
      </c>
      <c r="E863" s="371">
        <f t="shared" ref="E863" si="295">ROUND((E85*100/E$3),2)</f>
        <v>0.08</v>
      </c>
      <c r="F863" s="371">
        <f t="shared" si="294"/>
        <v>7.0000000000000007E-2</v>
      </c>
      <c r="G863" s="371">
        <f t="shared" si="294"/>
        <v>7.0000000000000007E-2</v>
      </c>
    </row>
    <row r="864" spans="1:7" s="325" customFormat="1" ht="27.6">
      <c r="A864" s="329"/>
      <c r="B864" s="329" t="s">
        <v>259</v>
      </c>
      <c r="C864" s="371">
        <f t="shared" ref="C864" si="296">ROUND((C86*100/C$3),2)</f>
        <v>0.35</v>
      </c>
      <c r="D864" s="371">
        <f t="shared" ref="D864:G864" si="297">ROUND((D86*100/D$3),2)</f>
        <v>0.32</v>
      </c>
      <c r="E864" s="371">
        <f t="shared" ref="E864" si="298">ROUND((E86*100/E$3),2)</f>
        <v>0.32</v>
      </c>
      <c r="F864" s="371">
        <f t="shared" si="297"/>
        <v>0.36</v>
      </c>
      <c r="G864" s="371">
        <f t="shared" si="297"/>
        <v>0.24</v>
      </c>
    </row>
    <row r="865" spans="1:7" s="325" customFormat="1" ht="13.8">
      <c r="A865" s="327"/>
      <c r="B865" s="327" t="s">
        <v>260</v>
      </c>
      <c r="C865" s="371">
        <f t="shared" ref="C865" si="299">ROUND((C87*100/C$3),2)</f>
        <v>0.13</v>
      </c>
      <c r="D865" s="371">
        <f t="shared" ref="D865:G865" si="300">ROUND((D87*100/D$3),2)</f>
        <v>0.14000000000000001</v>
      </c>
      <c r="E865" s="371">
        <f t="shared" ref="E865" si="301">ROUND((E87*100/E$3),2)</f>
        <v>0.15</v>
      </c>
      <c r="F865" s="371">
        <f t="shared" si="300"/>
        <v>0.12</v>
      </c>
      <c r="G865" s="371">
        <f t="shared" si="300"/>
        <v>0.12</v>
      </c>
    </row>
    <row r="866" spans="1:7" s="325" customFormat="1" ht="13.8">
      <c r="A866" s="329"/>
      <c r="B866" s="329" t="s">
        <v>261</v>
      </c>
      <c r="C866" s="371">
        <f t="shared" ref="C866" si="302">ROUND((C88*100/C$3),2)</f>
        <v>0.01</v>
      </c>
      <c r="D866" s="371">
        <f t="shared" ref="D866:G866" si="303">ROUND((D88*100/D$3),2)</f>
        <v>0.01</v>
      </c>
      <c r="E866" s="371">
        <f t="shared" ref="E866" si="304">ROUND((E88*100/E$3),2)</f>
        <v>0.01</v>
      </c>
      <c r="F866" s="371">
        <f t="shared" si="303"/>
        <v>0.01</v>
      </c>
      <c r="G866" s="371">
        <f t="shared" si="303"/>
        <v>0.01</v>
      </c>
    </row>
    <row r="867" spans="1:7" s="325" customFormat="1" ht="13.8">
      <c r="A867" s="327"/>
      <c r="B867" s="327" t="s">
        <v>262</v>
      </c>
      <c r="C867" s="371">
        <f t="shared" ref="C867" si="305">ROUND((C89*100/C$3),2)</f>
        <v>0.12</v>
      </c>
      <c r="D867" s="371">
        <f t="shared" ref="D867:G867" si="306">ROUND((D89*100/D$3),2)</f>
        <v>0.13</v>
      </c>
      <c r="E867" s="371">
        <f t="shared" ref="E867" si="307">ROUND((E89*100/E$3),2)</f>
        <v>0.13</v>
      </c>
      <c r="F867" s="371">
        <f t="shared" si="306"/>
        <v>0.11</v>
      </c>
      <c r="G867" s="371">
        <f t="shared" si="306"/>
        <v>0.11</v>
      </c>
    </row>
    <row r="868" spans="1:7" s="325" customFormat="1" ht="13.8">
      <c r="A868" s="329"/>
      <c r="B868" s="329" t="s">
        <v>263</v>
      </c>
      <c r="C868" s="371">
        <f t="shared" ref="C868" si="308">ROUND((C90*100/C$3),2)</f>
        <v>0</v>
      </c>
      <c r="D868" s="371">
        <f t="shared" ref="D868:G868" si="309">ROUND((D90*100/D$3),2)</f>
        <v>0</v>
      </c>
      <c r="E868" s="371">
        <f t="shared" ref="E868" si="310">ROUND((E90*100/E$3),2)</f>
        <v>0.01</v>
      </c>
      <c r="F868" s="371">
        <f t="shared" si="309"/>
        <v>0</v>
      </c>
      <c r="G868" s="371">
        <f t="shared" si="309"/>
        <v>0.01</v>
      </c>
    </row>
    <row r="869" spans="1:7" s="325" customFormat="1" ht="13.8">
      <c r="A869" s="327"/>
      <c r="B869" s="327" t="s">
        <v>264</v>
      </c>
      <c r="C869" s="371">
        <f t="shared" ref="C869" si="311">ROUND((C91*100/C$3),2)</f>
        <v>0</v>
      </c>
      <c r="D869" s="371">
        <f t="shared" ref="D869:G869" si="312">ROUND((D91*100/D$3),2)</f>
        <v>0</v>
      </c>
      <c r="E869" s="371">
        <f t="shared" ref="E869" si="313">ROUND((E91*100/E$3),2)</f>
        <v>0</v>
      </c>
      <c r="F869" s="371">
        <f t="shared" si="312"/>
        <v>0</v>
      </c>
      <c r="G869" s="371">
        <f t="shared" si="312"/>
        <v>0</v>
      </c>
    </row>
    <row r="870" spans="1:7" s="325" customFormat="1" ht="13.8">
      <c r="A870" s="329"/>
      <c r="B870" s="329" t="s">
        <v>567</v>
      </c>
      <c r="C870" s="371">
        <f t="shared" ref="C870" si="314">ROUND((C92*100/C$3),2)</f>
        <v>0.73</v>
      </c>
      <c r="D870" s="371">
        <f t="shared" ref="D870:G870" si="315">ROUND((D92*100/D$3),2)</f>
        <v>0.93</v>
      </c>
      <c r="E870" s="371">
        <f t="shared" ref="E870" si="316">ROUND((E92*100/E$3),2)</f>
        <v>0.65</v>
      </c>
      <c r="F870" s="371">
        <f t="shared" si="315"/>
        <v>0.55000000000000004</v>
      </c>
      <c r="G870" s="371">
        <f t="shared" si="315"/>
        <v>0.59</v>
      </c>
    </row>
    <row r="871" spans="1:7" s="325" customFormat="1" ht="13.8">
      <c r="A871" s="327"/>
      <c r="B871" s="327" t="s">
        <v>266</v>
      </c>
      <c r="C871" s="371">
        <f t="shared" ref="C871" si="317">ROUND((C93*100/C$3),2)</f>
        <v>0.46</v>
      </c>
      <c r="D871" s="371">
        <f t="shared" ref="D871:G871" si="318">ROUND((D93*100/D$3),2)</f>
        <v>0.74</v>
      </c>
      <c r="E871" s="371">
        <f t="shared" ref="E871" si="319">ROUND((E93*100/E$3),2)</f>
        <v>0.5</v>
      </c>
      <c r="F871" s="371">
        <f t="shared" si="318"/>
        <v>0.38</v>
      </c>
      <c r="G871" s="371">
        <f t="shared" si="318"/>
        <v>0.36</v>
      </c>
    </row>
    <row r="872" spans="1:7" s="325" customFormat="1" ht="13.8">
      <c r="A872" s="329"/>
      <c r="B872" s="329" t="s">
        <v>267</v>
      </c>
      <c r="C872" s="371">
        <f t="shared" ref="C872" si="320">ROUND((C94*100/C$3),2)</f>
        <v>0.27</v>
      </c>
      <c r="D872" s="371">
        <f t="shared" ref="D872:G872" si="321">ROUND((D94*100/D$3),2)</f>
        <v>0.19</v>
      </c>
      <c r="E872" s="371">
        <f t="shared" ref="E872" si="322">ROUND((E94*100/E$3),2)</f>
        <v>0.16</v>
      </c>
      <c r="F872" s="371">
        <f t="shared" si="321"/>
        <v>0.16</v>
      </c>
      <c r="G872" s="371">
        <f t="shared" si="321"/>
        <v>0.23</v>
      </c>
    </row>
    <row r="873" spans="1:7" s="325" customFormat="1" ht="13.8">
      <c r="A873" s="327"/>
      <c r="B873" s="327" t="s">
        <v>268</v>
      </c>
      <c r="C873" s="371">
        <f t="shared" ref="C873" si="323">ROUND((C95*100/C$3),2)</f>
        <v>0.52</v>
      </c>
      <c r="D873" s="371">
        <f t="shared" ref="D873:G873" si="324">ROUND((D95*100/D$3),2)</f>
        <v>0.8</v>
      </c>
      <c r="E873" s="371">
        <f t="shared" ref="E873" si="325">ROUND((E95*100/E$3),2)</f>
        <v>0.81</v>
      </c>
      <c r="F873" s="371">
        <f t="shared" si="324"/>
        <v>0.91</v>
      </c>
      <c r="G873" s="371">
        <f t="shared" si="324"/>
        <v>0.3</v>
      </c>
    </row>
    <row r="874" spans="1:7" s="325" customFormat="1" ht="13.8">
      <c r="A874" s="329"/>
      <c r="B874" s="329" t="s">
        <v>269</v>
      </c>
      <c r="C874" s="371">
        <f t="shared" ref="C874" si="326">ROUND((C96*100/C$3),2)</f>
        <v>0.25</v>
      </c>
      <c r="D874" s="371">
        <f t="shared" ref="D874:G874" si="327">ROUND((D96*100/D$3),2)</f>
        <v>0.42</v>
      </c>
      <c r="E874" s="371">
        <f t="shared" ref="E874" si="328">ROUND((E96*100/E$3),2)</f>
        <v>0.39</v>
      </c>
      <c r="F874" s="371">
        <f t="shared" si="327"/>
        <v>0.33</v>
      </c>
      <c r="G874" s="371">
        <f t="shared" si="327"/>
        <v>0.17</v>
      </c>
    </row>
    <row r="875" spans="1:7" s="325" customFormat="1" ht="13.8">
      <c r="A875" s="327"/>
      <c r="B875" s="327" t="s">
        <v>270</v>
      </c>
      <c r="C875" s="371">
        <f t="shared" ref="C875" si="329">ROUND((C97*100/C$3),2)</f>
        <v>0.11</v>
      </c>
      <c r="D875" s="371">
        <f t="shared" ref="D875:G875" si="330">ROUND((D97*100/D$3),2)</f>
        <v>0.25</v>
      </c>
      <c r="E875" s="371">
        <f t="shared" ref="E875" si="331">ROUND((E97*100/E$3),2)</f>
        <v>0.19</v>
      </c>
      <c r="F875" s="371">
        <f t="shared" si="330"/>
        <v>0.17</v>
      </c>
      <c r="G875" s="371">
        <f t="shared" si="330"/>
        <v>0.1</v>
      </c>
    </row>
    <row r="876" spans="1:7" s="325" customFormat="1" ht="13.8">
      <c r="A876" s="329"/>
      <c r="B876" s="329" t="s">
        <v>271</v>
      </c>
      <c r="C876" s="371">
        <f t="shared" ref="C876" si="332">ROUND((C98*100/C$3),2)</f>
        <v>0.14000000000000001</v>
      </c>
      <c r="D876" s="371">
        <f t="shared" ref="D876:G876" si="333">ROUND((D98*100/D$3),2)</f>
        <v>0.17</v>
      </c>
      <c r="E876" s="371">
        <f t="shared" ref="E876" si="334">ROUND((E98*100/E$3),2)</f>
        <v>0.2</v>
      </c>
      <c r="F876" s="371">
        <f t="shared" si="333"/>
        <v>0.16</v>
      </c>
      <c r="G876" s="371">
        <f t="shared" si="333"/>
        <v>7.0000000000000007E-2</v>
      </c>
    </row>
    <row r="877" spans="1:7" s="325" customFormat="1" ht="13.8">
      <c r="A877" s="327"/>
      <c r="B877" s="327" t="s">
        <v>272</v>
      </c>
      <c r="C877" s="371">
        <f t="shared" ref="C877" si="335">ROUND((C99*100/C$3),2)</f>
        <v>0.27</v>
      </c>
      <c r="D877" s="371">
        <f t="shared" ref="D877:G877" si="336">ROUND((D99*100/D$3),2)</f>
        <v>0.38</v>
      </c>
      <c r="E877" s="371">
        <f t="shared" ref="E877" si="337">ROUND((E99*100/E$3),2)</f>
        <v>0.41</v>
      </c>
      <c r="F877" s="371">
        <f t="shared" si="336"/>
        <v>0.59</v>
      </c>
      <c r="G877" s="371">
        <f t="shared" si="336"/>
        <v>0.13</v>
      </c>
    </row>
    <row r="878" spans="1:7" s="325" customFormat="1" ht="13.8">
      <c r="A878" s="329"/>
      <c r="B878" s="329" t="s">
        <v>273</v>
      </c>
      <c r="C878" s="371">
        <f t="shared" ref="C878" si="338">ROUND((C100*100/C$3),2)</f>
        <v>0.04</v>
      </c>
      <c r="D878" s="371">
        <f t="shared" ref="D878:G878" si="339">ROUND((D100*100/D$3),2)</f>
        <v>0.04</v>
      </c>
      <c r="E878" s="371">
        <f t="shared" ref="E878" si="340">ROUND((E100*100/E$3),2)</f>
        <v>0.03</v>
      </c>
      <c r="F878" s="371">
        <f t="shared" si="339"/>
        <v>0.05</v>
      </c>
      <c r="G878" s="371">
        <f t="shared" si="339"/>
        <v>0.02</v>
      </c>
    </row>
    <row r="879" spans="1:7" s="325" customFormat="1" ht="13.8">
      <c r="A879" s="327"/>
      <c r="B879" s="327" t="s">
        <v>274</v>
      </c>
      <c r="C879" s="371">
        <f t="shared" ref="C879" si="341">ROUND((C101*100/C$3),2)</f>
        <v>0</v>
      </c>
      <c r="D879" s="371">
        <f t="shared" ref="D879:G879" si="342">ROUND((D101*100/D$3),2)</f>
        <v>0.03</v>
      </c>
      <c r="E879" s="371">
        <f t="shared" ref="E879" si="343">ROUND((E101*100/E$3),2)</f>
        <v>0.03</v>
      </c>
      <c r="F879" s="371">
        <f t="shared" si="342"/>
        <v>0.04</v>
      </c>
      <c r="G879" s="371">
        <f t="shared" si="342"/>
        <v>0.01</v>
      </c>
    </row>
    <row r="880" spans="1:7" s="325" customFormat="1" ht="13.8">
      <c r="A880" s="329"/>
      <c r="B880" s="329" t="s">
        <v>275</v>
      </c>
      <c r="C880" s="371">
        <f t="shared" ref="C880" si="344">ROUND((C102*100/C$3),2)</f>
        <v>0.04</v>
      </c>
      <c r="D880" s="371">
        <f t="shared" ref="D880:G880" si="345">ROUND((D102*100/D$3),2)</f>
        <v>0.01</v>
      </c>
      <c r="E880" s="371">
        <f t="shared" ref="E880" si="346">ROUND((E102*100/E$3),2)</f>
        <v>0.01</v>
      </c>
      <c r="F880" s="371">
        <f t="shared" si="345"/>
        <v>0.01</v>
      </c>
      <c r="G880" s="371">
        <f t="shared" si="345"/>
        <v>0.01</v>
      </c>
    </row>
    <row r="881" spans="1:7" s="325" customFormat="1" ht="13.8">
      <c r="A881" s="327"/>
      <c r="B881" s="327" t="s">
        <v>276</v>
      </c>
      <c r="C881" s="371">
        <f t="shared" ref="C881" si="347">ROUND((C103*100/C$3),2)</f>
        <v>0.56000000000000005</v>
      </c>
      <c r="D881" s="371">
        <f t="shared" ref="D881:G881" si="348">ROUND((D103*100/D$3),2)</f>
        <v>0.55000000000000004</v>
      </c>
      <c r="E881" s="371">
        <f t="shared" ref="E881" si="349">ROUND((E103*100/E$3),2)</f>
        <v>0.51</v>
      </c>
      <c r="F881" s="371">
        <f t="shared" si="348"/>
        <v>0.53</v>
      </c>
      <c r="G881" s="371">
        <f t="shared" si="348"/>
        <v>0.51</v>
      </c>
    </row>
    <row r="882" spans="1:7" s="325" customFormat="1" ht="13.8">
      <c r="A882" s="329"/>
      <c r="B882" s="329" t="s">
        <v>277</v>
      </c>
      <c r="C882" s="371">
        <f t="shared" ref="C882" si="350">ROUND((C104*100/C$3),2)</f>
        <v>39.380000000000003</v>
      </c>
      <c r="D882" s="371">
        <f t="shared" ref="D882:G882" si="351">ROUND((D104*100/D$3),2)</f>
        <v>41.76</v>
      </c>
      <c r="E882" s="371">
        <f t="shared" ref="E882" si="352">ROUND((E104*100/E$3),2)</f>
        <v>43.39</v>
      </c>
      <c r="F882" s="371">
        <f t="shared" si="351"/>
        <v>41.1</v>
      </c>
      <c r="G882" s="371">
        <f t="shared" si="351"/>
        <v>48.48</v>
      </c>
    </row>
    <row r="883" spans="1:7" s="325" customFormat="1" ht="13.8">
      <c r="A883" s="327"/>
      <c r="B883" s="327" t="s">
        <v>278</v>
      </c>
      <c r="C883" s="371">
        <f t="shared" ref="C883" si="353">ROUND((C105*100/C$3),2)</f>
        <v>1.07</v>
      </c>
      <c r="D883" s="371">
        <f t="shared" ref="D883:G883" si="354">ROUND((D105*100/D$3),2)</f>
        <v>0.98</v>
      </c>
      <c r="E883" s="371">
        <f t="shared" ref="E883" si="355">ROUND((E105*100/E$3),2)</f>
        <v>0.96</v>
      </c>
      <c r="F883" s="371">
        <f t="shared" si="354"/>
        <v>1.08</v>
      </c>
      <c r="G883" s="371">
        <f t="shared" si="354"/>
        <v>0.78</v>
      </c>
    </row>
    <row r="884" spans="1:7" s="325" customFormat="1" ht="13.8">
      <c r="A884" s="329"/>
      <c r="B884" s="329" t="s">
        <v>279</v>
      </c>
      <c r="C884" s="371">
        <f t="shared" ref="C884" si="356">ROUND((C106*100/C$3),2)</f>
        <v>0.45</v>
      </c>
      <c r="D884" s="371">
        <f t="shared" ref="D884:G884" si="357">ROUND((D106*100/D$3),2)</f>
        <v>0.46</v>
      </c>
      <c r="E884" s="371">
        <f t="shared" ref="E884" si="358">ROUND((E106*100/E$3),2)</f>
        <v>0.37</v>
      </c>
      <c r="F884" s="371">
        <f t="shared" si="357"/>
        <v>0.46</v>
      </c>
      <c r="G884" s="371">
        <f t="shared" si="357"/>
        <v>0.33</v>
      </c>
    </row>
    <row r="885" spans="1:7" s="325" customFormat="1" ht="13.8">
      <c r="A885" s="327"/>
      <c r="B885" s="327" t="s">
        <v>280</v>
      </c>
      <c r="C885" s="371">
        <f t="shared" ref="C885" si="359">ROUND((C107*100/C$3),2)</f>
        <v>0.1</v>
      </c>
      <c r="D885" s="371">
        <f t="shared" ref="D885:G885" si="360">ROUND((D107*100/D$3),2)</f>
        <v>0.08</v>
      </c>
      <c r="E885" s="371">
        <f t="shared" ref="E885" si="361">ROUND((E107*100/E$3),2)</f>
        <v>0.1</v>
      </c>
      <c r="F885" s="371">
        <f t="shared" si="360"/>
        <v>0.1</v>
      </c>
      <c r="G885" s="371">
        <f t="shared" si="360"/>
        <v>0.06</v>
      </c>
    </row>
    <row r="886" spans="1:7" s="325" customFormat="1" ht="13.8">
      <c r="A886" s="329"/>
      <c r="B886" s="329" t="s">
        <v>281</v>
      </c>
      <c r="C886" s="371">
        <f t="shared" ref="C886" si="362">ROUND((C108*100/C$3),2)</f>
        <v>0.06</v>
      </c>
      <c r="D886" s="371">
        <f t="shared" ref="D886:G886" si="363">ROUND((D108*100/D$3),2)</f>
        <v>0.03</v>
      </c>
      <c r="E886" s="371">
        <f t="shared" ref="E886" si="364">ROUND((E108*100/E$3),2)</f>
        <v>0.04</v>
      </c>
      <c r="F886" s="371">
        <f t="shared" si="363"/>
        <v>0.04</v>
      </c>
      <c r="G886" s="371">
        <f t="shared" si="363"/>
        <v>0.04</v>
      </c>
    </row>
    <row r="887" spans="1:7" s="325" customFormat="1" ht="13.8">
      <c r="A887" s="327"/>
      <c r="B887" s="327" t="s">
        <v>282</v>
      </c>
      <c r="C887" s="371">
        <f t="shared" ref="C887" si="365">ROUND((C109*100/C$3),2)</f>
        <v>0.17</v>
      </c>
      <c r="D887" s="371">
        <f t="shared" ref="D887:G887" si="366">ROUND((D109*100/D$3),2)</f>
        <v>0.12</v>
      </c>
      <c r="E887" s="371">
        <f t="shared" ref="E887" si="367">ROUND((E109*100/E$3),2)</f>
        <v>0.16</v>
      </c>
      <c r="F887" s="371">
        <f t="shared" si="366"/>
        <v>0.14000000000000001</v>
      </c>
      <c r="G887" s="371">
        <f t="shared" si="366"/>
        <v>0.1</v>
      </c>
    </row>
    <row r="888" spans="1:7" s="325" customFormat="1" ht="13.8">
      <c r="A888" s="329"/>
      <c r="B888" s="329" t="s">
        <v>283</v>
      </c>
      <c r="C888" s="371">
        <f t="shared" ref="C888" si="368">ROUND((C110*100/C$3),2)</f>
        <v>0.02</v>
      </c>
      <c r="D888" s="371">
        <f t="shared" ref="D888:G888" si="369">ROUND((D110*100/D$3),2)</f>
        <v>0.02</v>
      </c>
      <c r="E888" s="371">
        <f t="shared" ref="E888" si="370">ROUND((E110*100/E$3),2)</f>
        <v>0.01</v>
      </c>
      <c r="F888" s="371">
        <f t="shared" si="369"/>
        <v>0.02</v>
      </c>
      <c r="G888" s="371">
        <f t="shared" si="369"/>
        <v>0.01</v>
      </c>
    </row>
    <row r="889" spans="1:7" s="325" customFormat="1" ht="13.8">
      <c r="A889" s="327"/>
      <c r="B889" s="327" t="s">
        <v>284</v>
      </c>
      <c r="C889" s="371">
        <f t="shared" ref="C889" si="371">ROUND((C111*100/C$3),2)</f>
        <v>0.27</v>
      </c>
      <c r="D889" s="371">
        <f t="shared" ref="D889:G889" si="372">ROUND((D111*100/D$3),2)</f>
        <v>0.28000000000000003</v>
      </c>
      <c r="E889" s="371">
        <f t="shared" ref="E889" si="373">ROUND((E111*100/E$3),2)</f>
        <v>0.28000000000000003</v>
      </c>
      <c r="F889" s="371">
        <f t="shared" si="372"/>
        <v>0.32</v>
      </c>
      <c r="G889" s="371">
        <f t="shared" si="372"/>
        <v>0.23</v>
      </c>
    </row>
    <row r="890" spans="1:7" s="325" customFormat="1" ht="13.8">
      <c r="A890" s="329"/>
      <c r="B890" s="329" t="s">
        <v>285</v>
      </c>
      <c r="C890" s="371">
        <f t="shared" ref="C890" si="374">ROUND((C112*100/C$3),2)</f>
        <v>3.39</v>
      </c>
      <c r="D890" s="371">
        <f t="shared" ref="D890:G890" si="375">ROUND((D112*100/D$3),2)</f>
        <v>3.07</v>
      </c>
      <c r="E890" s="371">
        <f t="shared" ref="E890" si="376">ROUND((E112*100/E$3),2)</f>
        <v>2.5499999999999998</v>
      </c>
      <c r="F890" s="371">
        <f t="shared" si="375"/>
        <v>3.06</v>
      </c>
      <c r="G890" s="371">
        <f t="shared" si="375"/>
        <v>1.9</v>
      </c>
    </row>
    <row r="891" spans="1:7" s="325" customFormat="1" ht="13.8">
      <c r="A891" s="327"/>
      <c r="B891" s="327" t="s">
        <v>286</v>
      </c>
      <c r="C891" s="371">
        <f t="shared" ref="C891" si="377">ROUND((C113*100/C$3),2)</f>
        <v>0.75</v>
      </c>
      <c r="D891" s="371">
        <f t="shared" ref="D891:G891" si="378">ROUND((D113*100/D$3),2)</f>
        <v>0.61</v>
      </c>
      <c r="E891" s="371">
        <f t="shared" ref="E891" si="379">ROUND((E113*100/E$3),2)</f>
        <v>0.45</v>
      </c>
      <c r="F891" s="371">
        <f t="shared" si="378"/>
        <v>0.69</v>
      </c>
      <c r="G891" s="371">
        <f t="shared" si="378"/>
        <v>0.35</v>
      </c>
    </row>
    <row r="892" spans="1:7" s="325" customFormat="1" ht="13.8">
      <c r="A892" s="329"/>
      <c r="B892" s="329" t="s">
        <v>287</v>
      </c>
      <c r="C892" s="371">
        <f t="shared" ref="C892" si="380">ROUND((C114*100/C$3),2)</f>
        <v>0.1</v>
      </c>
      <c r="D892" s="371">
        <f t="shared" ref="D892:G892" si="381">ROUND((D114*100/D$3),2)</f>
        <v>7.0000000000000007E-2</v>
      </c>
      <c r="E892" s="371">
        <f t="shared" ref="E892" si="382">ROUND((E114*100/E$3),2)</f>
        <v>7.0000000000000007E-2</v>
      </c>
      <c r="F892" s="371">
        <f t="shared" si="381"/>
        <v>0.08</v>
      </c>
      <c r="G892" s="371">
        <f t="shared" si="381"/>
        <v>7.0000000000000007E-2</v>
      </c>
    </row>
    <row r="893" spans="1:7" s="325" customFormat="1" ht="13.8">
      <c r="A893" s="327"/>
      <c r="B893" s="327" t="s">
        <v>288</v>
      </c>
      <c r="C893" s="371">
        <f t="shared" ref="C893" si="383">ROUND((C115*100/C$3),2)</f>
        <v>1.54</v>
      </c>
      <c r="D893" s="371">
        <f t="shared" ref="D893:G893" si="384">ROUND((D115*100/D$3),2)</f>
        <v>1.29</v>
      </c>
      <c r="E893" s="371">
        <f t="shared" ref="E893" si="385">ROUND((E115*100/E$3),2)</f>
        <v>1.1000000000000001</v>
      </c>
      <c r="F893" s="371">
        <f t="shared" si="384"/>
        <v>1.1299999999999999</v>
      </c>
      <c r="G893" s="371">
        <f t="shared" si="384"/>
        <v>0.74</v>
      </c>
    </row>
    <row r="894" spans="1:7" s="325" customFormat="1" ht="13.8">
      <c r="A894" s="329"/>
      <c r="B894" s="329" t="s">
        <v>289</v>
      </c>
      <c r="C894" s="371">
        <f t="shared" ref="C894" si="386">ROUND((C116*100/C$3),2)</f>
        <v>0.74</v>
      </c>
      <c r="D894" s="371">
        <f t="shared" ref="D894:G894" si="387">ROUND((D116*100/D$3),2)</f>
        <v>0.67</v>
      </c>
      <c r="E894" s="371">
        <f t="shared" ref="E894" si="388">ROUND((E116*100/E$3),2)</f>
        <v>0.59</v>
      </c>
      <c r="F894" s="371">
        <f t="shared" si="387"/>
        <v>0.62</v>
      </c>
      <c r="G894" s="371">
        <f t="shared" si="387"/>
        <v>0.37</v>
      </c>
    </row>
    <row r="895" spans="1:7" s="325" customFormat="1" ht="13.8">
      <c r="A895" s="327"/>
      <c r="B895" s="327" t="s">
        <v>290</v>
      </c>
      <c r="C895" s="371">
        <f t="shared" ref="C895" si="389">ROUND((C117*100/C$3),2)</f>
        <v>0.11</v>
      </c>
      <c r="D895" s="371">
        <f t="shared" ref="D895:G895" si="390">ROUND((D117*100/D$3),2)</f>
        <v>0.11</v>
      </c>
      <c r="E895" s="371">
        <f t="shared" ref="E895" si="391">ROUND((E117*100/E$3),2)</f>
        <v>0.12</v>
      </c>
      <c r="F895" s="371">
        <f t="shared" si="390"/>
        <v>0.14000000000000001</v>
      </c>
      <c r="G895" s="371">
        <f t="shared" si="390"/>
        <v>0.12</v>
      </c>
    </row>
    <row r="896" spans="1:7" s="325" customFormat="1" ht="13.8">
      <c r="A896" s="329"/>
      <c r="B896" s="329" t="s">
        <v>291</v>
      </c>
      <c r="C896" s="371">
        <f t="shared" ref="C896" si="392">ROUND((C118*100/C$3),2)</f>
        <v>0.7</v>
      </c>
      <c r="D896" s="371">
        <f t="shared" ref="D896:G896" si="393">ROUND((D118*100/D$3),2)</f>
        <v>0.51</v>
      </c>
      <c r="E896" s="371">
        <f t="shared" ref="E896" si="394">ROUND((E118*100/E$3),2)</f>
        <v>0.39</v>
      </c>
      <c r="F896" s="371">
        <f t="shared" si="393"/>
        <v>0.37</v>
      </c>
      <c r="G896" s="371">
        <f t="shared" si="393"/>
        <v>0.25</v>
      </c>
    </row>
    <row r="897" spans="1:7" s="325" customFormat="1" ht="13.8">
      <c r="A897" s="327"/>
      <c r="B897" s="327" t="s">
        <v>292</v>
      </c>
      <c r="C897" s="371">
        <f t="shared" ref="C897" si="395">ROUND((C119*100/C$3),2)</f>
        <v>0.42</v>
      </c>
      <c r="D897" s="371">
        <f t="shared" ref="D897:G897" si="396">ROUND((D119*100/D$3),2)</f>
        <v>0.46</v>
      </c>
      <c r="E897" s="371">
        <f t="shared" ref="E897" si="397">ROUND((E119*100/E$3),2)</f>
        <v>0.41</v>
      </c>
      <c r="F897" s="371">
        <f t="shared" si="396"/>
        <v>0.5</v>
      </c>
      <c r="G897" s="371">
        <f t="shared" si="396"/>
        <v>0.33</v>
      </c>
    </row>
    <row r="898" spans="1:7" s="325" customFormat="1" ht="13.8">
      <c r="A898" s="329"/>
      <c r="B898" s="329" t="s">
        <v>293</v>
      </c>
      <c r="C898" s="371">
        <f t="shared" ref="C898" si="398">ROUND((C120*100/C$3),2)</f>
        <v>0</v>
      </c>
      <c r="D898" s="371">
        <f t="shared" ref="D898:G898" si="399">ROUND((D120*100/D$3),2)</f>
        <v>0</v>
      </c>
      <c r="E898" s="371">
        <f t="shared" ref="E898" si="400">ROUND((E120*100/E$3),2)</f>
        <v>0</v>
      </c>
      <c r="F898" s="371">
        <f t="shared" si="399"/>
        <v>0</v>
      </c>
      <c r="G898" s="371">
        <f t="shared" si="399"/>
        <v>0</v>
      </c>
    </row>
    <row r="899" spans="1:7" s="325" customFormat="1" ht="13.8">
      <c r="A899" s="327"/>
      <c r="B899" s="327" t="s">
        <v>294</v>
      </c>
      <c r="C899" s="371">
        <f t="shared" ref="C899" si="401">ROUND((C121*100/C$3),2)</f>
        <v>0.41</v>
      </c>
      <c r="D899" s="371">
        <f t="shared" ref="D899:G899" si="402">ROUND((D121*100/D$3),2)</f>
        <v>0.44</v>
      </c>
      <c r="E899" s="371">
        <f t="shared" ref="E899" si="403">ROUND((E121*100/E$3),2)</f>
        <v>0.4</v>
      </c>
      <c r="F899" s="371">
        <f t="shared" si="402"/>
        <v>0.49</v>
      </c>
      <c r="G899" s="371">
        <f t="shared" si="402"/>
        <v>0.32</v>
      </c>
    </row>
    <row r="900" spans="1:7" s="325" customFormat="1" ht="13.8">
      <c r="A900" s="329"/>
      <c r="B900" s="329" t="s">
        <v>295</v>
      </c>
      <c r="C900" s="371">
        <f t="shared" ref="C900" si="404">ROUND((C122*100/C$3),2)</f>
        <v>0.01</v>
      </c>
      <c r="D900" s="371">
        <f t="shared" ref="D900:G900" si="405">ROUND((D122*100/D$3),2)</f>
        <v>0.01</v>
      </c>
      <c r="E900" s="371">
        <f t="shared" ref="E900" si="406">ROUND((E122*100/E$3),2)</f>
        <v>0.01</v>
      </c>
      <c r="F900" s="371">
        <f t="shared" si="405"/>
        <v>0.01</v>
      </c>
      <c r="G900" s="371">
        <f t="shared" si="405"/>
        <v>0.01</v>
      </c>
    </row>
    <row r="901" spans="1:7" s="325" customFormat="1" ht="13.8">
      <c r="A901" s="327"/>
      <c r="B901" s="327" t="s">
        <v>296</v>
      </c>
      <c r="C901" s="371">
        <f t="shared" ref="C901" si="407">ROUND((C123*100/C$3),2)</f>
        <v>0.03</v>
      </c>
      <c r="D901" s="371">
        <f t="shared" ref="D901:G901" si="408">ROUND((D123*100/D$3),2)</f>
        <v>0.04</v>
      </c>
      <c r="E901" s="371">
        <f t="shared" ref="E901" si="409">ROUND((E123*100/E$3),2)</f>
        <v>0.06</v>
      </c>
      <c r="F901" s="371">
        <f t="shared" si="408"/>
        <v>0.06</v>
      </c>
      <c r="G901" s="371">
        <f t="shared" si="408"/>
        <v>0.03</v>
      </c>
    </row>
    <row r="902" spans="1:7" s="325" customFormat="1" ht="13.8">
      <c r="A902" s="329"/>
      <c r="B902" s="329" t="s">
        <v>297</v>
      </c>
      <c r="C902" s="371">
        <f t="shared" ref="C902" si="410">ROUND((C124*100/C$3),2)</f>
        <v>0.26</v>
      </c>
      <c r="D902" s="371">
        <f t="shared" ref="D902:G902" si="411">ROUND((D124*100/D$3),2)</f>
        <v>0.28000000000000003</v>
      </c>
      <c r="E902" s="371">
        <f t="shared" ref="E902" si="412">ROUND((E124*100/E$3),2)</f>
        <v>0.24</v>
      </c>
      <c r="F902" s="371">
        <f t="shared" si="411"/>
        <v>0.27</v>
      </c>
      <c r="G902" s="371">
        <f t="shared" si="411"/>
        <v>0.21</v>
      </c>
    </row>
    <row r="903" spans="1:7" s="325" customFormat="1" ht="13.8">
      <c r="A903" s="327"/>
      <c r="B903" s="327" t="s">
        <v>298</v>
      </c>
      <c r="C903" s="371">
        <f t="shared" ref="C903" si="413">ROUND((C125*100/C$3),2)</f>
        <v>0</v>
      </c>
      <c r="D903" s="371">
        <f t="shared" ref="D903:G903" si="414">ROUND((D125*100/D$3),2)</f>
        <v>0</v>
      </c>
      <c r="E903" s="371">
        <f t="shared" ref="E903" si="415">ROUND((E125*100/E$3),2)</f>
        <v>0</v>
      </c>
      <c r="F903" s="371">
        <f t="shared" si="414"/>
        <v>0</v>
      </c>
      <c r="G903" s="371">
        <f t="shared" si="414"/>
        <v>0</v>
      </c>
    </row>
    <row r="904" spans="1:7" s="325" customFormat="1" ht="13.8">
      <c r="A904" s="329"/>
      <c r="B904" s="329" t="s">
        <v>299</v>
      </c>
      <c r="C904" s="371">
        <f t="shared" ref="C904" si="416">ROUND((C126*100/C$3),2)</f>
        <v>0.28999999999999998</v>
      </c>
      <c r="D904" s="371">
        <f t="shared" ref="D904:G904" si="417">ROUND((D126*100/D$3),2)</f>
        <v>0.33</v>
      </c>
      <c r="E904" s="371">
        <f t="shared" ref="E904" si="418">ROUND((E126*100/E$3),2)</f>
        <v>0.21</v>
      </c>
      <c r="F904" s="371">
        <f t="shared" si="417"/>
        <v>0.32</v>
      </c>
      <c r="G904" s="371">
        <f t="shared" si="417"/>
        <v>0.17</v>
      </c>
    </row>
    <row r="905" spans="1:7" s="325" customFormat="1" ht="13.8">
      <c r="A905" s="327"/>
      <c r="B905" s="327" t="s">
        <v>300</v>
      </c>
      <c r="C905" s="371">
        <f t="shared" ref="C905" si="419">ROUND((C127*100/C$3),2)</f>
        <v>0.4</v>
      </c>
      <c r="D905" s="371">
        <f t="shared" ref="D905:G905" si="420">ROUND((D127*100/D$3),2)</f>
        <v>0.39</v>
      </c>
      <c r="E905" s="371">
        <f t="shared" ref="E905" si="421">ROUND((E127*100/E$3),2)</f>
        <v>0.28999999999999998</v>
      </c>
      <c r="F905" s="371">
        <f t="shared" si="420"/>
        <v>0.3</v>
      </c>
      <c r="G905" s="371">
        <f t="shared" si="420"/>
        <v>0.22</v>
      </c>
    </row>
    <row r="906" spans="1:7" s="325" customFormat="1" ht="13.8">
      <c r="A906" s="329"/>
      <c r="B906" s="329" t="s">
        <v>301</v>
      </c>
      <c r="C906" s="371">
        <f t="shared" ref="C906" si="422">ROUND((C128*100/C$3),2)</f>
        <v>0.01</v>
      </c>
      <c r="D906" s="371">
        <f t="shared" ref="D906:G906" si="423">ROUND((D128*100/D$3),2)</f>
        <v>0.01</v>
      </c>
      <c r="E906" s="371">
        <f t="shared" ref="E906" si="424">ROUND((E128*100/E$3),2)</f>
        <v>0.01</v>
      </c>
      <c r="F906" s="371">
        <f t="shared" si="423"/>
        <v>0.01</v>
      </c>
      <c r="G906" s="371">
        <f t="shared" si="423"/>
        <v>0</v>
      </c>
    </row>
    <row r="907" spans="1:7" s="325" customFormat="1" ht="13.8">
      <c r="A907" s="327"/>
      <c r="B907" s="327" t="s">
        <v>302</v>
      </c>
      <c r="C907" s="371">
        <f t="shared" ref="C907" si="425">ROUND((C129*100/C$3),2)</f>
        <v>0.27</v>
      </c>
      <c r="D907" s="371">
        <f t="shared" ref="D907:G907" si="426">ROUND((D129*100/D$3),2)</f>
        <v>0.27</v>
      </c>
      <c r="E907" s="371">
        <f t="shared" ref="E907" si="427">ROUND((E129*100/E$3),2)</f>
        <v>0.19</v>
      </c>
      <c r="F907" s="371">
        <f t="shared" si="426"/>
        <v>0.21</v>
      </c>
      <c r="G907" s="371">
        <f t="shared" si="426"/>
        <v>0.13</v>
      </c>
    </row>
    <row r="908" spans="1:7" s="325" customFormat="1" ht="13.8">
      <c r="A908" s="329"/>
      <c r="B908" s="329" t="s">
        <v>303</v>
      </c>
      <c r="C908" s="371">
        <f t="shared" ref="C908" si="428">ROUND((C130*100/C$3),2)</f>
        <v>0.12</v>
      </c>
      <c r="D908" s="371">
        <f t="shared" ref="D908:G908" si="429">ROUND((D130*100/D$3),2)</f>
        <v>0.12</v>
      </c>
      <c r="E908" s="371">
        <f t="shared" ref="E908" si="430">ROUND((E130*100/E$3),2)</f>
        <v>0.09</v>
      </c>
      <c r="F908" s="371">
        <f t="shared" si="429"/>
        <v>0.09</v>
      </c>
      <c r="G908" s="371">
        <f t="shared" si="429"/>
        <v>0.08</v>
      </c>
    </row>
    <row r="909" spans="1:7" s="325" customFormat="1" ht="13.8">
      <c r="A909" s="327"/>
      <c r="B909" s="327" t="s">
        <v>304</v>
      </c>
      <c r="C909" s="371">
        <f t="shared" ref="C909" si="431">ROUND((C131*100/C$3),2)</f>
        <v>0.42</v>
      </c>
      <c r="D909" s="371">
        <f t="shared" ref="D909:G909" si="432">ROUND((D131*100/D$3),2)</f>
        <v>0.4</v>
      </c>
      <c r="E909" s="371">
        <f t="shared" ref="E909" si="433">ROUND((E131*100/E$3),2)</f>
        <v>0.35</v>
      </c>
      <c r="F909" s="371">
        <f t="shared" si="432"/>
        <v>0.38</v>
      </c>
      <c r="G909" s="371">
        <f t="shared" si="432"/>
        <v>0.22</v>
      </c>
    </row>
    <row r="910" spans="1:7" s="325" customFormat="1" ht="13.8">
      <c r="A910" s="329"/>
      <c r="B910" s="329" t="s">
        <v>305</v>
      </c>
      <c r="C910" s="371">
        <f t="shared" ref="C910" si="434">ROUND((C132*100/C$3),2)</f>
        <v>0.2</v>
      </c>
      <c r="D910" s="371">
        <f t="shared" ref="D910:G910" si="435">ROUND((D132*100/D$3),2)</f>
        <v>0.21</v>
      </c>
      <c r="E910" s="371">
        <f t="shared" ref="E910" si="436">ROUND((E132*100/E$3),2)</f>
        <v>0.18</v>
      </c>
      <c r="F910" s="371">
        <f t="shared" si="435"/>
        <v>0.19</v>
      </c>
      <c r="G910" s="371">
        <f t="shared" si="435"/>
        <v>0.12</v>
      </c>
    </row>
    <row r="911" spans="1:7" s="325" customFormat="1" ht="13.8">
      <c r="A911" s="327"/>
      <c r="B911" s="327" t="s">
        <v>306</v>
      </c>
      <c r="C911" s="371">
        <f t="shared" ref="C911" si="437">ROUND((C133*100/C$3),2)</f>
        <v>0.22</v>
      </c>
      <c r="D911" s="371">
        <f t="shared" ref="D911:G911" si="438">ROUND((D133*100/D$3),2)</f>
        <v>0.19</v>
      </c>
      <c r="E911" s="371">
        <f t="shared" ref="E911" si="439">ROUND((E133*100/E$3),2)</f>
        <v>0.17</v>
      </c>
      <c r="F911" s="371">
        <f t="shared" si="438"/>
        <v>0.19</v>
      </c>
      <c r="G911" s="371">
        <f t="shared" si="438"/>
        <v>0.11</v>
      </c>
    </row>
    <row r="912" spans="1:7" s="325" customFormat="1" ht="13.8">
      <c r="A912" s="329"/>
      <c r="B912" s="329" t="s">
        <v>307</v>
      </c>
      <c r="C912" s="371">
        <f t="shared" ref="C912" si="440">ROUND((C134*100/C$3),2)</f>
        <v>0.51</v>
      </c>
      <c r="D912" s="371">
        <f t="shared" ref="D912:G912" si="441">ROUND((D134*100/D$3),2)</f>
        <v>0.55000000000000004</v>
      </c>
      <c r="E912" s="371">
        <f t="shared" ref="E912" si="442">ROUND((E134*100/E$3),2)</f>
        <v>0.5</v>
      </c>
      <c r="F912" s="371">
        <f t="shared" si="441"/>
        <v>0.52</v>
      </c>
      <c r="G912" s="371">
        <f t="shared" si="441"/>
        <v>0.44</v>
      </c>
    </row>
    <row r="913" spans="1:7" s="325" customFormat="1" ht="13.8">
      <c r="A913" s="327"/>
      <c r="B913" s="327" t="s">
        <v>308</v>
      </c>
      <c r="C913" s="371">
        <f t="shared" ref="C913" si="443">ROUND((C135*100/C$3),2)</f>
        <v>0.01</v>
      </c>
      <c r="D913" s="371">
        <f t="shared" ref="D913:G913" si="444">ROUND((D135*100/D$3),2)</f>
        <v>0.01</v>
      </c>
      <c r="E913" s="371">
        <f t="shared" ref="E913" si="445">ROUND((E135*100/E$3),2)</f>
        <v>0</v>
      </c>
      <c r="F913" s="371">
        <f t="shared" si="444"/>
        <v>0.01</v>
      </c>
      <c r="G913" s="371">
        <f t="shared" si="444"/>
        <v>0</v>
      </c>
    </row>
    <row r="914" spans="1:7" s="325" customFormat="1" ht="13.8">
      <c r="A914" s="329"/>
      <c r="B914" s="329" t="s">
        <v>309</v>
      </c>
      <c r="C914" s="371">
        <f t="shared" ref="C914" si="446">ROUND((C136*100/C$3),2)</f>
        <v>0.08</v>
      </c>
      <c r="D914" s="371">
        <f t="shared" ref="D914:G914" si="447">ROUND((D136*100/D$3),2)</f>
        <v>0.09</v>
      </c>
      <c r="E914" s="371">
        <f t="shared" ref="E914" si="448">ROUND((E136*100/E$3),2)</f>
        <v>0.06</v>
      </c>
      <c r="F914" s="371">
        <f t="shared" si="447"/>
        <v>7.0000000000000007E-2</v>
      </c>
      <c r="G914" s="371">
        <f t="shared" si="447"/>
        <v>0.05</v>
      </c>
    </row>
    <row r="915" spans="1:7" s="325" customFormat="1" ht="13.8">
      <c r="A915" s="327"/>
      <c r="B915" s="327" t="s">
        <v>310</v>
      </c>
      <c r="C915" s="371">
        <f t="shared" ref="C915" si="449">ROUND((C137*100/C$3),2)</f>
        <v>0.04</v>
      </c>
      <c r="D915" s="371">
        <f t="shared" ref="D915:G915" si="450">ROUND((D137*100/D$3),2)</f>
        <v>0.05</v>
      </c>
      <c r="E915" s="371">
        <f t="shared" ref="E915" si="451">ROUND((E137*100/E$3),2)</f>
        <v>0.04</v>
      </c>
      <c r="F915" s="371">
        <f t="shared" si="450"/>
        <v>0.04</v>
      </c>
      <c r="G915" s="371">
        <f t="shared" si="450"/>
        <v>0.04</v>
      </c>
    </row>
    <row r="916" spans="1:7" s="325" customFormat="1" ht="13.8">
      <c r="A916" s="329"/>
      <c r="B916" s="329" t="s">
        <v>311</v>
      </c>
      <c r="C916" s="371">
        <f t="shared" ref="C916" si="452">ROUND((C138*100/C$3),2)</f>
        <v>0.28999999999999998</v>
      </c>
      <c r="D916" s="371">
        <f t="shared" ref="D916:G916" si="453">ROUND((D138*100/D$3),2)</f>
        <v>0.3</v>
      </c>
      <c r="E916" s="371">
        <f t="shared" ref="E916" si="454">ROUND((E138*100/E$3),2)</f>
        <v>0.28999999999999998</v>
      </c>
      <c r="F916" s="371">
        <f t="shared" si="453"/>
        <v>0.3</v>
      </c>
      <c r="G916" s="371">
        <f t="shared" si="453"/>
        <v>0.26</v>
      </c>
    </row>
    <row r="917" spans="1:7" s="325" customFormat="1" ht="13.8">
      <c r="A917" s="327"/>
      <c r="B917" s="327" t="s">
        <v>312</v>
      </c>
      <c r="C917" s="371">
        <f t="shared" ref="C917" si="455">ROUND((C139*100/C$3),2)</f>
        <v>0.1</v>
      </c>
      <c r="D917" s="371">
        <f t="shared" ref="D917:G917" si="456">ROUND((D139*100/D$3),2)</f>
        <v>0.1</v>
      </c>
      <c r="E917" s="371">
        <f t="shared" ref="E917" si="457">ROUND((E139*100/E$3),2)</f>
        <v>0.11</v>
      </c>
      <c r="F917" s="371">
        <f t="shared" si="456"/>
        <v>0.1</v>
      </c>
      <c r="G917" s="371">
        <f t="shared" si="456"/>
        <v>0.09</v>
      </c>
    </row>
    <row r="918" spans="1:7" s="325" customFormat="1" ht="13.8">
      <c r="A918" s="329"/>
      <c r="B918" s="329" t="s">
        <v>313</v>
      </c>
      <c r="C918" s="371">
        <f t="shared" ref="C918" si="458">ROUND((C140*100/C$3),2)</f>
        <v>0.17</v>
      </c>
      <c r="D918" s="371">
        <f t="shared" ref="D918:G918" si="459">ROUND((D140*100/D$3),2)</f>
        <v>0.17</v>
      </c>
      <c r="E918" s="371">
        <f t="shared" ref="E918" si="460">ROUND((E140*100/E$3),2)</f>
        <v>0.17</v>
      </c>
      <c r="F918" s="371">
        <f t="shared" si="459"/>
        <v>0.17</v>
      </c>
      <c r="G918" s="371">
        <f t="shared" si="459"/>
        <v>0.15</v>
      </c>
    </row>
    <row r="919" spans="1:7" s="325" customFormat="1" ht="13.8">
      <c r="A919" s="327"/>
      <c r="B919" s="327" t="s">
        <v>314</v>
      </c>
      <c r="C919" s="371">
        <f t="shared" ref="C919" si="461">ROUND((C141*100/C$3),2)</f>
        <v>0</v>
      </c>
      <c r="D919" s="371">
        <f t="shared" ref="D919:G919" si="462">ROUND((D141*100/D$3),2)</f>
        <v>0</v>
      </c>
      <c r="E919" s="371">
        <f t="shared" ref="E919" si="463">ROUND((E141*100/E$3),2)</f>
        <v>0</v>
      </c>
      <c r="F919" s="371">
        <f t="shared" si="462"/>
        <v>0</v>
      </c>
      <c r="G919" s="371">
        <f t="shared" si="462"/>
        <v>0</v>
      </c>
    </row>
    <row r="920" spans="1:7" s="325" customFormat="1" ht="13.8">
      <c r="A920" s="329"/>
      <c r="B920" s="329" t="s">
        <v>315</v>
      </c>
      <c r="C920" s="371">
        <f t="shared" ref="C920" si="464">ROUND((C142*100/C$3),2)</f>
        <v>0.05</v>
      </c>
      <c r="D920" s="371">
        <f t="shared" ref="D920:G920" si="465">ROUND((D142*100/D$3),2)</f>
        <v>0.05</v>
      </c>
      <c r="E920" s="371">
        <f t="shared" ref="E920" si="466">ROUND((E142*100/E$3),2)</f>
        <v>0.05</v>
      </c>
      <c r="F920" s="371">
        <f t="shared" si="465"/>
        <v>0.04</v>
      </c>
      <c r="G920" s="371">
        <f t="shared" si="465"/>
        <v>0.04</v>
      </c>
    </row>
    <row r="921" spans="1:7" s="325" customFormat="1" ht="13.8">
      <c r="A921" s="327"/>
      <c r="B921" s="327" t="s">
        <v>316</v>
      </c>
      <c r="C921" s="371">
        <f t="shared" ref="C921" si="467">ROUND((C143*100/C$3),2)</f>
        <v>0.09</v>
      </c>
      <c r="D921" s="371">
        <f t="shared" ref="D921:G921" si="468">ROUND((D143*100/D$3),2)</f>
        <v>0.1</v>
      </c>
      <c r="E921" s="371">
        <f t="shared" ref="E921" si="469">ROUND((E143*100/E$3),2)</f>
        <v>0.1</v>
      </c>
      <c r="F921" s="371">
        <f t="shared" si="468"/>
        <v>0.1</v>
      </c>
      <c r="G921" s="371">
        <f t="shared" si="468"/>
        <v>0.09</v>
      </c>
    </row>
    <row r="922" spans="1:7" s="325" customFormat="1" ht="13.8">
      <c r="A922" s="329"/>
      <c r="B922" s="329" t="s">
        <v>317</v>
      </c>
      <c r="C922" s="371">
        <f t="shared" ref="C922" si="470">ROUND((C144*100/C$3),2)</f>
        <v>0.02</v>
      </c>
      <c r="D922" s="371">
        <f t="shared" ref="D922:G922" si="471">ROUND((D144*100/D$3),2)</f>
        <v>0.02</v>
      </c>
      <c r="E922" s="371">
        <f t="shared" ref="E922" si="472">ROUND((E144*100/E$3),2)</f>
        <v>0.02</v>
      </c>
      <c r="F922" s="371">
        <f t="shared" si="471"/>
        <v>0.02</v>
      </c>
      <c r="G922" s="371">
        <f t="shared" si="471"/>
        <v>0.02</v>
      </c>
    </row>
    <row r="923" spans="1:7" s="325" customFormat="1" ht="13.8">
      <c r="A923" s="327"/>
      <c r="B923" s="327" t="s">
        <v>318</v>
      </c>
      <c r="C923" s="371">
        <f t="shared" ref="C923" si="473">ROUND((C145*100/C$3),2)</f>
        <v>0.51</v>
      </c>
      <c r="D923" s="371">
        <f t="shared" ref="D923:G923" si="474">ROUND((D145*100/D$3),2)</f>
        <v>0.45</v>
      </c>
      <c r="E923" s="371">
        <f t="shared" ref="E923" si="475">ROUND((E145*100/E$3),2)</f>
        <v>0.41</v>
      </c>
      <c r="F923" s="371">
        <f t="shared" si="474"/>
        <v>0.45</v>
      </c>
      <c r="G923" s="371">
        <f t="shared" si="474"/>
        <v>0.32</v>
      </c>
    </row>
    <row r="924" spans="1:7" s="325" customFormat="1" ht="13.8">
      <c r="A924" s="329"/>
      <c r="B924" s="329" t="s">
        <v>319</v>
      </c>
      <c r="C924" s="371">
        <f t="shared" ref="C924" si="476">ROUND((C146*100/C$3),2)</f>
        <v>0.14000000000000001</v>
      </c>
      <c r="D924" s="371">
        <f t="shared" ref="D924:G924" si="477">ROUND((D146*100/D$3),2)</f>
        <v>0.11</v>
      </c>
      <c r="E924" s="371">
        <f t="shared" ref="E924" si="478">ROUND((E146*100/E$3),2)</f>
        <v>0.1</v>
      </c>
      <c r="F924" s="371">
        <f t="shared" si="477"/>
        <v>0.11</v>
      </c>
      <c r="G924" s="371">
        <f t="shared" si="477"/>
        <v>7.0000000000000007E-2</v>
      </c>
    </row>
    <row r="925" spans="1:7" s="325" customFormat="1" ht="13.8">
      <c r="A925" s="327"/>
      <c r="B925" s="327" t="s">
        <v>320</v>
      </c>
      <c r="C925" s="371">
        <f t="shared" ref="C925" si="479">ROUND((C147*100/C$3),2)</f>
        <v>0.28000000000000003</v>
      </c>
      <c r="D925" s="371">
        <f t="shared" ref="D925:G925" si="480">ROUND((D147*100/D$3),2)</f>
        <v>0.26</v>
      </c>
      <c r="E925" s="371">
        <f t="shared" ref="E925" si="481">ROUND((E147*100/E$3),2)</f>
        <v>0.23</v>
      </c>
      <c r="F925" s="371">
        <f t="shared" si="480"/>
        <v>0.26</v>
      </c>
      <c r="G925" s="371">
        <f t="shared" si="480"/>
        <v>0.19</v>
      </c>
    </row>
    <row r="926" spans="1:7" s="325" customFormat="1" ht="13.8">
      <c r="A926" s="329"/>
      <c r="B926" s="329" t="s">
        <v>321</v>
      </c>
      <c r="C926" s="371">
        <f t="shared" ref="C926" si="482">ROUND((C148*100/C$3),2)</f>
        <v>0.08</v>
      </c>
      <c r="D926" s="371">
        <f t="shared" ref="D926:G926" si="483">ROUND((D148*100/D$3),2)</f>
        <v>0.08</v>
      </c>
      <c r="E926" s="371">
        <f t="shared" ref="E926" si="484">ROUND((E148*100/E$3),2)</f>
        <v>0.08</v>
      </c>
      <c r="F926" s="371">
        <f t="shared" si="483"/>
        <v>0.08</v>
      </c>
      <c r="G926" s="371">
        <f t="shared" si="483"/>
        <v>7.0000000000000007E-2</v>
      </c>
    </row>
    <row r="927" spans="1:7" s="325" customFormat="1" ht="13.8">
      <c r="A927" s="327"/>
      <c r="B927" s="327" t="s">
        <v>322</v>
      </c>
      <c r="C927" s="371">
        <f t="shared" ref="C927" si="485">ROUND((C149*100/C$3),2)</f>
        <v>0.61</v>
      </c>
      <c r="D927" s="371">
        <f t="shared" ref="D927:G927" si="486">ROUND((D149*100/D$3),2)</f>
        <v>0.6</v>
      </c>
      <c r="E927" s="371">
        <f t="shared" ref="E927" si="487">ROUND((E149*100/E$3),2)</f>
        <v>0.56999999999999995</v>
      </c>
      <c r="F927" s="371">
        <f t="shared" si="486"/>
        <v>0.61</v>
      </c>
      <c r="G927" s="371">
        <f t="shared" si="486"/>
        <v>0.46</v>
      </c>
    </row>
    <row r="928" spans="1:7" s="325" customFormat="1" ht="13.8">
      <c r="A928" s="329"/>
      <c r="B928" s="329" t="s">
        <v>323</v>
      </c>
      <c r="C928" s="371">
        <f t="shared" ref="C928" si="488">ROUND((C150*100/C$3),2)</f>
        <v>0</v>
      </c>
      <c r="D928" s="371">
        <f t="shared" ref="D928:G928" si="489">ROUND((D150*100/D$3),2)</f>
        <v>0</v>
      </c>
      <c r="E928" s="371">
        <f t="shared" ref="E928" si="490">ROUND((E150*100/E$3),2)</f>
        <v>0</v>
      </c>
      <c r="F928" s="371">
        <f t="shared" si="489"/>
        <v>0</v>
      </c>
      <c r="G928" s="371">
        <f t="shared" si="489"/>
        <v>0</v>
      </c>
    </row>
    <row r="929" spans="1:7" s="325" customFormat="1" ht="13.8">
      <c r="A929" s="327"/>
      <c r="B929" s="327" t="s">
        <v>324</v>
      </c>
      <c r="C929" s="371">
        <f t="shared" ref="C929" si="491">ROUND((C151*100/C$3),2)</f>
        <v>0.01</v>
      </c>
      <c r="D929" s="371">
        <f t="shared" ref="D929:G929" si="492">ROUND((D151*100/D$3),2)</f>
        <v>0.01</v>
      </c>
      <c r="E929" s="371">
        <f t="shared" ref="E929" si="493">ROUND((E151*100/E$3),2)</f>
        <v>0.01</v>
      </c>
      <c r="F929" s="371">
        <f t="shared" si="492"/>
        <v>0.01</v>
      </c>
      <c r="G929" s="371">
        <f t="shared" si="492"/>
        <v>0</v>
      </c>
    </row>
    <row r="930" spans="1:7" s="325" customFormat="1" ht="13.8">
      <c r="A930" s="329"/>
      <c r="B930" s="329" t="s">
        <v>325</v>
      </c>
      <c r="C930" s="371">
        <f t="shared" ref="C930" si="494">ROUND((C152*100/C$3),2)</f>
        <v>7.0000000000000007E-2</v>
      </c>
      <c r="D930" s="371">
        <f t="shared" ref="D930:G930" si="495">ROUND((D152*100/D$3),2)</f>
        <v>0.06</v>
      </c>
      <c r="E930" s="371">
        <f t="shared" ref="E930" si="496">ROUND((E152*100/E$3),2)</f>
        <v>0.05</v>
      </c>
      <c r="F930" s="371">
        <f t="shared" si="495"/>
        <v>0.05</v>
      </c>
      <c r="G930" s="371">
        <f t="shared" si="495"/>
        <v>0.04</v>
      </c>
    </row>
    <row r="931" spans="1:7" s="325" customFormat="1" ht="13.8">
      <c r="A931" s="327"/>
      <c r="B931" s="327" t="s">
        <v>326</v>
      </c>
      <c r="C931" s="371">
        <f t="shared" ref="C931" si="497">ROUND((C153*100/C$3),2)</f>
        <v>0.16</v>
      </c>
      <c r="D931" s="371">
        <f t="shared" ref="D931:G931" si="498">ROUND((D153*100/D$3),2)</f>
        <v>0.15</v>
      </c>
      <c r="E931" s="371">
        <f t="shared" ref="E931" si="499">ROUND((E153*100/E$3),2)</f>
        <v>0.14000000000000001</v>
      </c>
      <c r="F931" s="371">
        <f t="shared" si="498"/>
        <v>0.14000000000000001</v>
      </c>
      <c r="G931" s="371">
        <f t="shared" si="498"/>
        <v>0.11</v>
      </c>
    </row>
    <row r="932" spans="1:7" s="325" customFormat="1" ht="13.8">
      <c r="A932" s="329"/>
      <c r="B932" s="329" t="s">
        <v>327</v>
      </c>
      <c r="C932" s="371">
        <f t="shared" ref="C932" si="500">ROUND((C154*100/C$3),2)</f>
        <v>0.38</v>
      </c>
      <c r="D932" s="371">
        <f t="shared" ref="D932:G932" si="501">ROUND((D154*100/D$3),2)</f>
        <v>0.39</v>
      </c>
      <c r="E932" s="371">
        <f t="shared" ref="E932" si="502">ROUND((E154*100/E$3),2)</f>
        <v>0.38</v>
      </c>
      <c r="F932" s="371">
        <f t="shared" si="501"/>
        <v>0.41</v>
      </c>
      <c r="G932" s="371">
        <f t="shared" si="501"/>
        <v>0.3</v>
      </c>
    </row>
    <row r="933" spans="1:7" s="325" customFormat="1" ht="13.8">
      <c r="A933" s="327"/>
      <c r="B933" s="327" t="s">
        <v>328</v>
      </c>
      <c r="C933" s="371">
        <f t="shared" ref="C933" si="503">ROUND((C155*100/C$3),2)</f>
        <v>6.18</v>
      </c>
      <c r="D933" s="371">
        <f t="shared" ref="D933:G933" si="504">ROUND((D155*100/D$3),2)</f>
        <v>5.8</v>
      </c>
      <c r="E933" s="371">
        <f t="shared" ref="E933" si="505">ROUND((E155*100/E$3),2)</f>
        <v>5.0199999999999996</v>
      </c>
      <c r="F933" s="371">
        <f t="shared" si="504"/>
        <v>5.3</v>
      </c>
      <c r="G933" s="371">
        <f t="shared" si="504"/>
        <v>4.4000000000000004</v>
      </c>
    </row>
    <row r="934" spans="1:7" s="325" customFormat="1" ht="13.8">
      <c r="A934" s="329"/>
      <c r="B934" s="329" t="s">
        <v>329</v>
      </c>
      <c r="C934" s="371">
        <f t="shared" ref="C934" si="506">ROUND((C156*100/C$3),2)</f>
        <v>0.79</v>
      </c>
      <c r="D934" s="371">
        <f t="shared" ref="D934:G934" si="507">ROUND((D156*100/D$3),2)</f>
        <v>0.8</v>
      </c>
      <c r="E934" s="371">
        <f t="shared" ref="E934" si="508">ROUND((E156*100/E$3),2)</f>
        <v>0.64</v>
      </c>
      <c r="F934" s="371">
        <f t="shared" si="507"/>
        <v>0.69</v>
      </c>
      <c r="G934" s="371">
        <f t="shared" si="507"/>
        <v>0.63</v>
      </c>
    </row>
    <row r="935" spans="1:7" s="325" customFormat="1" ht="13.8">
      <c r="A935" s="327"/>
      <c r="B935" s="327" t="s">
        <v>330</v>
      </c>
      <c r="C935" s="371">
        <f t="shared" ref="C935" si="509">ROUND((C157*100/C$3),2)</f>
        <v>1.6</v>
      </c>
      <c r="D935" s="371">
        <f t="shared" ref="D935:G935" si="510">ROUND((D157*100/D$3),2)</f>
        <v>1.54</v>
      </c>
      <c r="E935" s="371">
        <f t="shared" ref="E935" si="511">ROUND((E157*100/E$3),2)</f>
        <v>1.34</v>
      </c>
      <c r="F935" s="371">
        <f t="shared" si="510"/>
        <v>1.43</v>
      </c>
      <c r="G935" s="371">
        <f t="shared" si="510"/>
        <v>1.03</v>
      </c>
    </row>
    <row r="936" spans="1:7" s="325" customFormat="1" ht="13.8">
      <c r="A936" s="329"/>
      <c r="B936" s="329" t="s">
        <v>331</v>
      </c>
      <c r="C936" s="371">
        <f t="shared" ref="C936" si="512">ROUND((C158*100/C$3),2)</f>
        <v>0.36</v>
      </c>
      <c r="D936" s="371">
        <f t="shared" ref="D936:G936" si="513">ROUND((D158*100/D$3),2)</f>
        <v>0.37</v>
      </c>
      <c r="E936" s="371">
        <f t="shared" ref="E936" si="514">ROUND((E158*100/E$3),2)</f>
        <v>0.34</v>
      </c>
      <c r="F936" s="371">
        <f t="shared" si="513"/>
        <v>0.36</v>
      </c>
      <c r="G936" s="371">
        <f t="shared" si="513"/>
        <v>0.3</v>
      </c>
    </row>
    <row r="937" spans="1:7" s="325" customFormat="1" ht="13.8">
      <c r="A937" s="327"/>
      <c r="B937" s="327" t="s">
        <v>332</v>
      </c>
      <c r="C937" s="371">
        <f t="shared" ref="C937" si="515">ROUND((C159*100/C$3),2)</f>
        <v>0.12</v>
      </c>
      <c r="D937" s="371">
        <f t="shared" ref="D937:G937" si="516">ROUND((D159*100/D$3),2)</f>
        <v>0.12</v>
      </c>
      <c r="E937" s="371">
        <f t="shared" ref="E937" si="517">ROUND((E159*100/E$3),2)</f>
        <v>0.11</v>
      </c>
      <c r="F937" s="371">
        <f t="shared" si="516"/>
        <v>0.11</v>
      </c>
      <c r="G937" s="371">
        <f t="shared" si="516"/>
        <v>0.1</v>
      </c>
    </row>
    <row r="938" spans="1:7" s="325" customFormat="1" ht="13.8">
      <c r="A938" s="329"/>
      <c r="B938" s="329" t="s">
        <v>333</v>
      </c>
      <c r="C938" s="371">
        <f t="shared" ref="C938" si="518">ROUND((C160*100/C$3),2)</f>
        <v>0.25</v>
      </c>
      <c r="D938" s="371">
        <f t="shared" ref="D938:G938" si="519">ROUND((D160*100/D$3),2)</f>
        <v>0.25</v>
      </c>
      <c r="E938" s="371">
        <f t="shared" ref="E938" si="520">ROUND((E160*100/E$3),2)</f>
        <v>0.22</v>
      </c>
      <c r="F938" s="371">
        <f t="shared" si="519"/>
        <v>0.25</v>
      </c>
      <c r="G938" s="371">
        <f t="shared" si="519"/>
        <v>0.21</v>
      </c>
    </row>
    <row r="939" spans="1:7" s="325" customFormat="1" ht="13.8">
      <c r="A939" s="327"/>
      <c r="B939" s="327" t="s">
        <v>334</v>
      </c>
      <c r="C939" s="371">
        <f t="shared" ref="C939" si="521">ROUND((C161*100/C$3),2)</f>
        <v>1.64</v>
      </c>
      <c r="D939" s="371">
        <f t="shared" ref="D939:G939" si="522">ROUND((D161*100/D$3),2)</f>
        <v>1.67</v>
      </c>
      <c r="E939" s="371">
        <f t="shared" ref="E939" si="523">ROUND((E161*100/E$3),2)</f>
        <v>1.52</v>
      </c>
      <c r="F939" s="371">
        <f t="shared" si="522"/>
        <v>1.56</v>
      </c>
      <c r="G939" s="371">
        <f t="shared" si="522"/>
        <v>1.31</v>
      </c>
    </row>
    <row r="940" spans="1:7" s="325" customFormat="1" ht="13.8">
      <c r="A940" s="329"/>
      <c r="B940" s="329" t="s">
        <v>335</v>
      </c>
      <c r="C940" s="371">
        <f t="shared" ref="C940" si="524">ROUND((C162*100/C$3),2)</f>
        <v>0.11</v>
      </c>
      <c r="D940" s="371">
        <f t="shared" ref="D940:G940" si="525">ROUND((D162*100/D$3),2)</f>
        <v>0.1</v>
      </c>
      <c r="E940" s="371">
        <f t="shared" ref="E940" si="526">ROUND((E162*100/E$3),2)</f>
        <v>0.09</v>
      </c>
      <c r="F940" s="371">
        <f t="shared" si="525"/>
        <v>0.11</v>
      </c>
      <c r="G940" s="371">
        <f t="shared" si="525"/>
        <v>0.09</v>
      </c>
    </row>
    <row r="941" spans="1:7" s="325" customFormat="1" ht="13.8">
      <c r="A941" s="327"/>
      <c r="B941" s="327" t="s">
        <v>336</v>
      </c>
      <c r="C941" s="371">
        <f t="shared" ref="C941" si="527">ROUND((C163*100/C$3),2)</f>
        <v>0.15</v>
      </c>
      <c r="D941" s="371">
        <f t="shared" ref="D941:G941" si="528">ROUND((D163*100/D$3),2)</f>
        <v>0.14000000000000001</v>
      </c>
      <c r="E941" s="371">
        <f t="shared" ref="E941" si="529">ROUND((E163*100/E$3),2)</f>
        <v>0.14000000000000001</v>
      </c>
      <c r="F941" s="371">
        <f t="shared" si="528"/>
        <v>0.14000000000000001</v>
      </c>
      <c r="G941" s="371">
        <f t="shared" si="528"/>
        <v>0.13</v>
      </c>
    </row>
    <row r="942" spans="1:7" s="325" customFormat="1" ht="13.8">
      <c r="A942" s="329"/>
      <c r="B942" s="329" t="s">
        <v>337</v>
      </c>
      <c r="C942" s="371">
        <f t="shared" ref="C942" si="530">ROUND((C164*100/C$3),2)</f>
        <v>0.63</v>
      </c>
      <c r="D942" s="371">
        <f t="shared" ref="D942:G942" si="531">ROUND((D164*100/D$3),2)</f>
        <v>0.51</v>
      </c>
      <c r="E942" s="371">
        <f t="shared" ref="E942" si="532">ROUND((E164*100/E$3),2)</f>
        <v>0.45</v>
      </c>
      <c r="F942" s="371">
        <f t="shared" si="531"/>
        <v>0.49</v>
      </c>
      <c r="G942" s="371">
        <f t="shared" si="531"/>
        <v>0.44</v>
      </c>
    </row>
    <row r="943" spans="1:7" s="325" customFormat="1" ht="13.8">
      <c r="A943" s="327"/>
      <c r="B943" s="327" t="s">
        <v>338</v>
      </c>
      <c r="C943" s="371">
        <f t="shared" ref="C943" si="533">ROUND((C165*100/C$3),2)</f>
        <v>0.06</v>
      </c>
      <c r="D943" s="371">
        <f t="shared" ref="D943:G943" si="534">ROUND((D165*100/D$3),2)</f>
        <v>7.0000000000000007E-2</v>
      </c>
      <c r="E943" s="371">
        <f t="shared" ref="E943" si="535">ROUND((E165*100/E$3),2)</f>
        <v>0.06</v>
      </c>
      <c r="F943" s="371">
        <f t="shared" si="534"/>
        <v>7.0000000000000007E-2</v>
      </c>
      <c r="G943" s="371">
        <f t="shared" si="534"/>
        <v>0.05</v>
      </c>
    </row>
    <row r="944" spans="1:7" s="325" customFormat="1" ht="13.8">
      <c r="A944" s="329"/>
      <c r="B944" s="329" t="s">
        <v>339</v>
      </c>
      <c r="C944" s="371">
        <f t="shared" ref="C944" si="536">ROUND((C166*100/C$3),2)</f>
        <v>0.84</v>
      </c>
      <c r="D944" s="371">
        <f t="shared" ref="D944:G944" si="537">ROUND((D166*100/D$3),2)</f>
        <v>0.6</v>
      </c>
      <c r="E944" s="371">
        <f t="shared" ref="E944" si="538">ROUND((E166*100/E$3),2)</f>
        <v>0.43</v>
      </c>
      <c r="F944" s="371">
        <f t="shared" si="537"/>
        <v>0.46</v>
      </c>
      <c r="G944" s="371">
        <f t="shared" si="537"/>
        <v>0.43</v>
      </c>
    </row>
    <row r="945" spans="1:7" s="325" customFormat="1" ht="13.8">
      <c r="A945" s="327"/>
      <c r="B945" s="327" t="s">
        <v>340</v>
      </c>
      <c r="C945" s="371">
        <f t="shared" ref="C945" si="539">ROUND((C167*100/C$3),2)</f>
        <v>1.67</v>
      </c>
      <c r="D945" s="371">
        <f t="shared" ref="D945:G945" si="540">ROUND((D167*100/D$3),2)</f>
        <v>1.7</v>
      </c>
      <c r="E945" s="371">
        <f t="shared" ref="E945" si="541">ROUND((E167*100/E$3),2)</f>
        <v>1.73</v>
      </c>
      <c r="F945" s="371">
        <f t="shared" si="540"/>
        <v>1.69</v>
      </c>
      <c r="G945" s="371">
        <f t="shared" si="540"/>
        <v>1.54</v>
      </c>
    </row>
    <row r="946" spans="1:7" s="325" customFormat="1" ht="13.8">
      <c r="A946" s="329"/>
      <c r="B946" s="329" t="s">
        <v>341</v>
      </c>
      <c r="C946" s="371">
        <f t="shared" ref="C946" si="542">ROUND((C168*100/C$3),2)</f>
        <v>0.11</v>
      </c>
      <c r="D946" s="371">
        <f t="shared" ref="D946:G946" si="543">ROUND((D168*100/D$3),2)</f>
        <v>0.11</v>
      </c>
      <c r="E946" s="371">
        <f t="shared" ref="E946" si="544">ROUND((E168*100/E$3),2)</f>
        <v>0.11</v>
      </c>
      <c r="F946" s="371">
        <f t="shared" si="543"/>
        <v>0.12</v>
      </c>
      <c r="G946" s="371">
        <f t="shared" si="543"/>
        <v>0.09</v>
      </c>
    </row>
    <row r="947" spans="1:7" s="325" customFormat="1" ht="13.8">
      <c r="A947" s="327"/>
      <c r="B947" s="327" t="s">
        <v>342</v>
      </c>
      <c r="C947" s="371">
        <f t="shared" ref="C947" si="545">ROUND((C169*100/C$3),2)</f>
        <v>0.56999999999999995</v>
      </c>
      <c r="D947" s="371">
        <f t="shared" ref="D947:G947" si="546">ROUND((D169*100/D$3),2)</f>
        <v>0.56999999999999995</v>
      </c>
      <c r="E947" s="371">
        <f t="shared" ref="E947" si="547">ROUND((E169*100/E$3),2)</f>
        <v>0.57999999999999996</v>
      </c>
      <c r="F947" s="371">
        <f t="shared" si="546"/>
        <v>0.56999999999999995</v>
      </c>
      <c r="G947" s="371">
        <f t="shared" si="546"/>
        <v>0.51</v>
      </c>
    </row>
    <row r="948" spans="1:7" s="325" customFormat="1" ht="13.8">
      <c r="A948" s="329"/>
      <c r="B948" s="329" t="s">
        <v>343</v>
      </c>
      <c r="C948" s="371">
        <f t="shared" ref="C948" si="548">ROUND((C170*100/C$3),2)</f>
        <v>0.99</v>
      </c>
      <c r="D948" s="371">
        <f t="shared" ref="D948:G948" si="549">ROUND((D170*100/D$3),2)</f>
        <v>1.01</v>
      </c>
      <c r="E948" s="371">
        <f t="shared" ref="E948" si="550">ROUND((E170*100/E$3),2)</f>
        <v>1.05</v>
      </c>
      <c r="F948" s="371">
        <f t="shared" si="549"/>
        <v>1.01</v>
      </c>
      <c r="G948" s="371">
        <f t="shared" si="549"/>
        <v>0.94</v>
      </c>
    </row>
    <row r="949" spans="1:7" s="325" customFormat="1" ht="13.8">
      <c r="A949" s="327"/>
      <c r="B949" s="327" t="s">
        <v>344</v>
      </c>
      <c r="C949" s="371">
        <f t="shared" ref="C949" si="551">ROUND((C171*100/C$3),2)</f>
        <v>4.13</v>
      </c>
      <c r="D949" s="371">
        <f t="shared" ref="D949:G949" si="552">ROUND((D171*100/D$3),2)</f>
        <v>6.36</v>
      </c>
      <c r="E949" s="371">
        <f t="shared" ref="E949" si="553">ROUND((E171*100/E$3),2)</f>
        <v>7.43</v>
      </c>
      <c r="F949" s="371">
        <f t="shared" si="552"/>
        <v>6.61</v>
      </c>
      <c r="G949" s="371">
        <f t="shared" si="552"/>
        <v>11.48</v>
      </c>
    </row>
    <row r="950" spans="1:7" s="325" customFormat="1" ht="13.8">
      <c r="A950" s="329"/>
      <c r="B950" s="329" t="s">
        <v>345</v>
      </c>
      <c r="C950" s="371">
        <f t="shared" ref="C950" si="554">ROUND((C172*100/C$3),2)</f>
        <v>0.61</v>
      </c>
      <c r="D950" s="371">
        <f t="shared" ref="D950:G950" si="555">ROUND((D172*100/D$3),2)</f>
        <v>0.5</v>
      </c>
      <c r="E950" s="371">
        <f t="shared" ref="E950" si="556">ROUND((E172*100/E$3),2)</f>
        <v>0.42</v>
      </c>
      <c r="F950" s="371">
        <f t="shared" si="555"/>
        <v>0.52</v>
      </c>
      <c r="G950" s="371">
        <f t="shared" si="555"/>
        <v>0.36</v>
      </c>
    </row>
    <row r="951" spans="1:7" s="325" customFormat="1" ht="13.8">
      <c r="A951" s="327"/>
      <c r="B951" s="327" t="s">
        <v>346</v>
      </c>
      <c r="C951" s="371">
        <f t="shared" ref="C951" si="557">ROUND((C173*100/C$3),2)</f>
        <v>0.41</v>
      </c>
      <c r="D951" s="371">
        <f t="shared" ref="D951:G951" si="558">ROUND((D173*100/D$3),2)</f>
        <v>0.41</v>
      </c>
      <c r="E951" s="371">
        <f t="shared" ref="E951" si="559">ROUND((E173*100/E$3),2)</f>
        <v>0.37</v>
      </c>
      <c r="F951" s="371">
        <f t="shared" si="558"/>
        <v>0.52</v>
      </c>
      <c r="G951" s="371">
        <f t="shared" si="558"/>
        <v>0.37</v>
      </c>
    </row>
    <row r="952" spans="1:7" s="325" customFormat="1" ht="13.8">
      <c r="A952" s="329"/>
      <c r="B952" s="329" t="s">
        <v>347</v>
      </c>
      <c r="C952" s="371">
        <f t="shared" ref="C952" si="560">ROUND((C174*100/C$3),2)</f>
        <v>7.0000000000000007E-2</v>
      </c>
      <c r="D952" s="371">
        <f t="shared" ref="D952:G952" si="561">ROUND((D174*100/D$3),2)</f>
        <v>0.08</v>
      </c>
      <c r="E952" s="371">
        <f t="shared" ref="E952" si="562">ROUND((E174*100/E$3),2)</f>
        <v>0.05</v>
      </c>
      <c r="F952" s="371">
        <f t="shared" si="561"/>
        <v>0.05</v>
      </c>
      <c r="G952" s="371">
        <f t="shared" si="561"/>
        <v>0.04</v>
      </c>
    </row>
    <row r="953" spans="1:7" s="325" customFormat="1" ht="13.8">
      <c r="A953" s="327"/>
      <c r="B953" s="327" t="s">
        <v>348</v>
      </c>
      <c r="C953" s="371">
        <f t="shared" ref="C953" si="563">ROUND((C175*100/C$3),2)</f>
        <v>0.01</v>
      </c>
      <c r="D953" s="371">
        <f t="shared" ref="D953:G953" si="564">ROUND((D175*100/D$3),2)</f>
        <v>0.02</v>
      </c>
      <c r="E953" s="371">
        <f t="shared" ref="E953" si="565">ROUND((E175*100/E$3),2)</f>
        <v>0.01</v>
      </c>
      <c r="F953" s="371">
        <f t="shared" si="564"/>
        <v>0.01</v>
      </c>
      <c r="G953" s="371">
        <f t="shared" si="564"/>
        <v>0.01</v>
      </c>
    </row>
    <row r="954" spans="1:7" s="325" customFormat="1" ht="13.8">
      <c r="A954" s="329"/>
      <c r="B954" s="329" t="s">
        <v>349</v>
      </c>
      <c r="C954" s="371">
        <f t="shared" ref="C954" si="566">ROUND((C176*100/C$3),2)</f>
        <v>2.74</v>
      </c>
      <c r="D954" s="371">
        <f t="shared" ref="D954:G954" si="567">ROUND((D176*100/D$3),2)</f>
        <v>5.03</v>
      </c>
      <c r="E954" s="371">
        <f t="shared" ref="E954" si="568">ROUND((E176*100/E$3),2)</f>
        <v>6.06</v>
      </c>
      <c r="F954" s="371">
        <f t="shared" si="567"/>
        <v>5.18</v>
      </c>
      <c r="G954" s="371">
        <f t="shared" si="567"/>
        <v>9.98</v>
      </c>
    </row>
    <row r="955" spans="1:7" s="325" customFormat="1" ht="13.8">
      <c r="A955" s="327"/>
      <c r="B955" s="327" t="s">
        <v>350</v>
      </c>
      <c r="C955" s="371">
        <f t="shared" ref="C955" si="569">ROUND((C177*100/C$3),2)</f>
        <v>0.19</v>
      </c>
      <c r="D955" s="371">
        <f t="shared" ref="D955:G955" si="570">ROUND((D177*100/D$3),2)</f>
        <v>0.22</v>
      </c>
      <c r="E955" s="371">
        <f t="shared" ref="E955" si="571">ROUND((E177*100/E$3),2)</f>
        <v>0.39</v>
      </c>
      <c r="F955" s="371">
        <f t="shared" si="570"/>
        <v>0.2</v>
      </c>
      <c r="G955" s="371">
        <f t="shared" si="570"/>
        <v>0.51</v>
      </c>
    </row>
    <row r="956" spans="1:7" s="325" customFormat="1" ht="13.8">
      <c r="A956" s="329"/>
      <c r="B956" s="329" t="s">
        <v>351</v>
      </c>
      <c r="C956" s="371">
        <f t="shared" ref="C956" si="572">ROUND((C178*100/C$3),2)</f>
        <v>0.03</v>
      </c>
      <c r="D956" s="371">
        <f t="shared" ref="D956:G956" si="573">ROUND((D178*100/D$3),2)</f>
        <v>0.03</v>
      </c>
      <c r="E956" s="371">
        <f t="shared" ref="E956" si="574">ROUND((E178*100/E$3),2)</f>
        <v>0.05</v>
      </c>
      <c r="F956" s="371">
        <f t="shared" si="573"/>
        <v>7.0000000000000007E-2</v>
      </c>
      <c r="G956" s="371">
        <f t="shared" si="573"/>
        <v>0.11</v>
      </c>
    </row>
    <row r="957" spans="1:7" s="325" customFormat="1" ht="13.8">
      <c r="A957" s="327"/>
      <c r="B957" s="327" t="s">
        <v>352</v>
      </c>
      <c r="C957" s="371">
        <f t="shared" ref="C957" si="575">ROUND((C179*100/C$3),2)</f>
        <v>0.06</v>
      </c>
      <c r="D957" s="371">
        <f t="shared" ref="D957:G957" si="576">ROUND((D179*100/D$3),2)</f>
        <v>0.06</v>
      </c>
      <c r="E957" s="371">
        <f t="shared" ref="E957" si="577">ROUND((E179*100/E$3),2)</f>
        <v>0.08</v>
      </c>
      <c r="F957" s="371">
        <f t="shared" si="576"/>
        <v>0.06</v>
      </c>
      <c r="G957" s="371">
        <f t="shared" si="576"/>
        <v>0.09</v>
      </c>
    </row>
    <row r="958" spans="1:7" s="325" customFormat="1" ht="13.8">
      <c r="A958" s="329"/>
      <c r="B958" s="329" t="s">
        <v>353</v>
      </c>
      <c r="C958" s="371">
        <f t="shared" ref="C958" si="578">ROUND((C180*100/C$3),2)</f>
        <v>0.17</v>
      </c>
      <c r="D958" s="371">
        <f t="shared" ref="D958:G958" si="579">ROUND((D180*100/D$3),2)</f>
        <v>0.16</v>
      </c>
      <c r="E958" s="371">
        <f t="shared" ref="E958" si="580">ROUND((E180*100/E$3),2)</f>
        <v>0.14000000000000001</v>
      </c>
      <c r="F958" s="371">
        <f t="shared" si="579"/>
        <v>0.15</v>
      </c>
      <c r="G958" s="371">
        <f t="shared" si="579"/>
        <v>0.13</v>
      </c>
    </row>
    <row r="959" spans="1:7" s="325" customFormat="1" ht="13.8">
      <c r="A959" s="327"/>
      <c r="B959" s="327" t="s">
        <v>354</v>
      </c>
      <c r="C959" s="371">
        <f t="shared" ref="C959" si="581">ROUND((C181*100/C$3),2)</f>
        <v>0.01</v>
      </c>
      <c r="D959" s="371">
        <f t="shared" ref="D959:G959" si="582">ROUND((D181*100/D$3),2)</f>
        <v>0.01</v>
      </c>
      <c r="E959" s="371">
        <f t="shared" ref="E959" si="583">ROUND((E181*100/E$3),2)</f>
        <v>0</v>
      </c>
      <c r="F959" s="371">
        <f t="shared" si="582"/>
        <v>0.01</v>
      </c>
      <c r="G959" s="371">
        <f t="shared" si="582"/>
        <v>0</v>
      </c>
    </row>
    <row r="960" spans="1:7" s="325" customFormat="1" ht="13.8">
      <c r="A960" s="329"/>
      <c r="B960" s="329" t="s">
        <v>355</v>
      </c>
      <c r="C960" s="371">
        <f t="shared" ref="C960" si="584">ROUND((C182*100/C$3),2)</f>
        <v>0.03</v>
      </c>
      <c r="D960" s="371">
        <f t="shared" ref="D960:G960" si="585">ROUND((D182*100/D$3),2)</f>
        <v>0.02</v>
      </c>
      <c r="E960" s="371">
        <f t="shared" ref="E960" si="586">ROUND((E182*100/E$3),2)</f>
        <v>0.02</v>
      </c>
      <c r="F960" s="371">
        <f t="shared" si="585"/>
        <v>0.02</v>
      </c>
      <c r="G960" s="371">
        <f t="shared" si="585"/>
        <v>0.02</v>
      </c>
    </row>
    <row r="961" spans="1:7" s="325" customFormat="1" ht="13.8">
      <c r="A961" s="327"/>
      <c r="B961" s="327" t="s">
        <v>356</v>
      </c>
      <c r="C961" s="371">
        <f t="shared" ref="C961" si="587">ROUND((C183*100/C$3),2)</f>
        <v>0.01</v>
      </c>
      <c r="D961" s="371">
        <f t="shared" ref="D961:G961" si="588">ROUND((D183*100/D$3),2)</f>
        <v>0.01</v>
      </c>
      <c r="E961" s="371">
        <f t="shared" ref="E961" si="589">ROUND((E183*100/E$3),2)</f>
        <v>0</v>
      </c>
      <c r="F961" s="371">
        <f t="shared" si="588"/>
        <v>0.01</v>
      </c>
      <c r="G961" s="371">
        <f t="shared" si="588"/>
        <v>0</v>
      </c>
    </row>
    <row r="962" spans="1:7" s="325" customFormat="1" ht="13.8">
      <c r="A962" s="329"/>
      <c r="B962" s="329" t="s">
        <v>357</v>
      </c>
      <c r="C962" s="371">
        <f t="shared" ref="C962" si="590">ROUND((C184*100/C$3),2)</f>
        <v>0.12</v>
      </c>
      <c r="D962" s="371">
        <f t="shared" ref="D962:G962" si="591">ROUND((D184*100/D$3),2)</f>
        <v>0.13</v>
      </c>
      <c r="E962" s="371">
        <f t="shared" ref="E962" si="592">ROUND((E184*100/E$3),2)</f>
        <v>0.11</v>
      </c>
      <c r="F962" s="371">
        <f t="shared" si="591"/>
        <v>0.12</v>
      </c>
      <c r="G962" s="371">
        <f t="shared" si="591"/>
        <v>0.11</v>
      </c>
    </row>
    <row r="963" spans="1:7" s="325" customFormat="1" ht="13.8">
      <c r="A963" s="327"/>
      <c r="B963" s="327" t="s">
        <v>358</v>
      </c>
      <c r="C963" s="371">
        <f t="shared" ref="C963" si="593">ROUND((C185*100/C$3),2)</f>
        <v>4.5599999999999996</v>
      </c>
      <c r="D963" s="371">
        <f t="shared" ref="D963:G963" si="594">ROUND((D185*100/D$3),2)</f>
        <v>4</v>
      </c>
      <c r="E963" s="371">
        <f t="shared" ref="E963" si="595">ROUND((E185*100/E$3),2)</f>
        <v>3.82</v>
      </c>
      <c r="F963" s="371">
        <f t="shared" si="594"/>
        <v>3.92</v>
      </c>
      <c r="G963" s="371">
        <f t="shared" si="594"/>
        <v>2.91</v>
      </c>
    </row>
    <row r="964" spans="1:7" s="325" customFormat="1" ht="13.8">
      <c r="A964" s="329"/>
      <c r="B964" s="329" t="s">
        <v>359</v>
      </c>
      <c r="C964" s="371">
        <f t="shared" ref="C964" si="596">ROUND((C186*100/C$3),2)</f>
        <v>2.59</v>
      </c>
      <c r="D964" s="371">
        <f t="shared" ref="D964:G964" si="597">ROUND((D186*100/D$3),2)</f>
        <v>2.35</v>
      </c>
      <c r="E964" s="371">
        <f t="shared" ref="E964" si="598">ROUND((E186*100/E$3),2)</f>
        <v>2.13</v>
      </c>
      <c r="F964" s="371">
        <f t="shared" si="597"/>
        <v>2.25</v>
      </c>
      <c r="G964" s="371">
        <f t="shared" si="597"/>
        <v>1.76</v>
      </c>
    </row>
    <row r="965" spans="1:7" s="325" customFormat="1" ht="13.8">
      <c r="A965" s="327"/>
      <c r="B965" s="327" t="s">
        <v>360</v>
      </c>
      <c r="C965" s="371">
        <f t="shared" ref="C965" si="599">ROUND((C187*100/C$3),2)</f>
        <v>1.69</v>
      </c>
      <c r="D965" s="371">
        <f t="shared" ref="D965:G965" si="600">ROUND((D187*100/D$3),2)</f>
        <v>1.51</v>
      </c>
      <c r="E965" s="371">
        <f t="shared" ref="E965" si="601">ROUND((E187*100/E$3),2)</f>
        <v>1.28</v>
      </c>
      <c r="F965" s="371">
        <f t="shared" si="600"/>
        <v>1.38</v>
      </c>
      <c r="G965" s="371">
        <f t="shared" si="600"/>
        <v>1.02</v>
      </c>
    </row>
    <row r="966" spans="1:7" s="325" customFormat="1" ht="13.8">
      <c r="A966" s="329"/>
      <c r="B966" s="329" t="s">
        <v>361</v>
      </c>
      <c r="C966" s="371">
        <f t="shared" ref="C966" si="602">ROUND((C188*100/C$3),2)</f>
        <v>0.3</v>
      </c>
      <c r="D966" s="371">
        <f t="shared" ref="D966:G966" si="603">ROUND((D188*100/D$3),2)</f>
        <v>0.26</v>
      </c>
      <c r="E966" s="371">
        <f t="shared" ref="E966" si="604">ROUND((E188*100/E$3),2)</f>
        <v>0.2</v>
      </c>
      <c r="F966" s="371">
        <f t="shared" si="603"/>
        <v>0.2</v>
      </c>
      <c r="G966" s="371">
        <f t="shared" si="603"/>
        <v>0.15</v>
      </c>
    </row>
    <row r="967" spans="1:7" s="325" customFormat="1" ht="13.8">
      <c r="A967" s="327"/>
      <c r="B967" s="327" t="s">
        <v>362</v>
      </c>
      <c r="C967" s="371">
        <f t="shared" ref="C967" si="605">ROUND((C189*100/C$3),2)</f>
        <v>0.6</v>
      </c>
      <c r="D967" s="371">
        <f t="shared" ref="D967:G967" si="606">ROUND((D189*100/D$3),2)</f>
        <v>0.59</v>
      </c>
      <c r="E967" s="371">
        <f t="shared" ref="E967" si="607">ROUND((E189*100/E$3),2)</f>
        <v>0.65</v>
      </c>
      <c r="F967" s="371">
        <f t="shared" si="606"/>
        <v>0.68</v>
      </c>
      <c r="G967" s="371">
        <f t="shared" si="606"/>
        <v>0.59</v>
      </c>
    </row>
    <row r="968" spans="1:7" s="325" customFormat="1" ht="13.8">
      <c r="A968" s="329"/>
      <c r="B968" s="329" t="s">
        <v>363</v>
      </c>
      <c r="C968" s="371">
        <f t="shared" ref="C968" si="608">ROUND((C190*100/C$3),2)</f>
        <v>0.41</v>
      </c>
      <c r="D968" s="371">
        <f t="shared" ref="D968:G968" si="609">ROUND((D190*100/D$3),2)</f>
        <v>0.4</v>
      </c>
      <c r="E968" s="371">
        <f t="shared" ref="E968" si="610">ROUND((E190*100/E$3),2)</f>
        <v>0.39</v>
      </c>
      <c r="F968" s="371">
        <f t="shared" si="609"/>
        <v>0.41</v>
      </c>
      <c r="G968" s="371">
        <f t="shared" si="609"/>
        <v>0.3</v>
      </c>
    </row>
    <row r="969" spans="1:7" s="325" customFormat="1" ht="13.8">
      <c r="A969" s="327"/>
      <c r="B969" s="327" t="s">
        <v>364</v>
      </c>
      <c r="C969" s="371">
        <f t="shared" ref="C969" si="611">ROUND((C191*100/C$3),2)</f>
        <v>0.31</v>
      </c>
      <c r="D969" s="371">
        <f t="shared" ref="D969:G969" si="612">ROUND((D191*100/D$3),2)</f>
        <v>0.28999999999999998</v>
      </c>
      <c r="E969" s="371">
        <f t="shared" ref="E969" si="613">ROUND((E191*100/E$3),2)</f>
        <v>0.28999999999999998</v>
      </c>
      <c r="F969" s="371">
        <f t="shared" si="612"/>
        <v>0.28999999999999998</v>
      </c>
      <c r="G969" s="371">
        <f t="shared" si="612"/>
        <v>0.22</v>
      </c>
    </row>
    <row r="970" spans="1:7" s="325" customFormat="1" ht="13.8">
      <c r="A970" s="329"/>
      <c r="B970" s="329" t="s">
        <v>365</v>
      </c>
      <c r="C970" s="371">
        <f t="shared" ref="C970" si="614">ROUND((C192*100/C$3),2)</f>
        <v>0.09</v>
      </c>
      <c r="D970" s="371">
        <f t="shared" ref="D970:G970" si="615">ROUND((D192*100/D$3),2)</f>
        <v>0.09</v>
      </c>
      <c r="E970" s="371">
        <f t="shared" ref="E970" si="616">ROUND((E192*100/E$3),2)</f>
        <v>0.09</v>
      </c>
      <c r="F970" s="371">
        <f t="shared" si="615"/>
        <v>0.1</v>
      </c>
      <c r="G970" s="371">
        <f t="shared" si="615"/>
        <v>7.0000000000000007E-2</v>
      </c>
    </row>
    <row r="971" spans="1:7" s="325" customFormat="1" ht="13.8">
      <c r="A971" s="327"/>
      <c r="B971" s="327" t="s">
        <v>366</v>
      </c>
      <c r="C971" s="371">
        <f t="shared" ref="C971" si="617">ROUND((C193*100/C$3),2)</f>
        <v>0.02</v>
      </c>
      <c r="D971" s="371">
        <f t="shared" ref="D971:G971" si="618">ROUND((D193*100/D$3),2)</f>
        <v>0.02</v>
      </c>
      <c r="E971" s="371">
        <f t="shared" ref="E971" si="619">ROUND((E193*100/E$3),2)</f>
        <v>0.02</v>
      </c>
      <c r="F971" s="371">
        <f t="shared" si="618"/>
        <v>0.02</v>
      </c>
      <c r="G971" s="371">
        <f t="shared" si="618"/>
        <v>0.01</v>
      </c>
    </row>
    <row r="972" spans="1:7" s="325" customFormat="1" ht="13.8">
      <c r="A972" s="329"/>
      <c r="B972" s="329" t="s">
        <v>367</v>
      </c>
      <c r="C972" s="371">
        <f t="shared" ref="C972" si="620">ROUND((C194*100/C$3),2)</f>
        <v>0.56999999999999995</v>
      </c>
      <c r="D972" s="371">
        <f t="shared" ref="D972:G972" si="621">ROUND((D194*100/D$3),2)</f>
        <v>0.46</v>
      </c>
      <c r="E972" s="371">
        <f t="shared" ref="E972" si="622">ROUND((E194*100/E$3),2)</f>
        <v>0.56999999999999995</v>
      </c>
      <c r="F972" s="371">
        <f t="shared" si="621"/>
        <v>0.5</v>
      </c>
      <c r="G972" s="371">
        <f t="shared" si="621"/>
        <v>0.33</v>
      </c>
    </row>
    <row r="973" spans="1:7" s="325" customFormat="1" ht="13.8">
      <c r="A973" s="327"/>
      <c r="B973" s="327" t="s">
        <v>368</v>
      </c>
      <c r="C973" s="371">
        <f t="shared" ref="C973" si="623">ROUND((C195*100/C$3),2)</f>
        <v>0.99</v>
      </c>
      <c r="D973" s="371">
        <f t="shared" ref="D973:G973" si="624">ROUND((D195*100/D$3),2)</f>
        <v>0.79</v>
      </c>
      <c r="E973" s="371">
        <f t="shared" ref="E973" si="625">ROUND((E195*100/E$3),2)</f>
        <v>0.73</v>
      </c>
      <c r="F973" s="371">
        <f t="shared" si="624"/>
        <v>0.76</v>
      </c>
      <c r="G973" s="371">
        <f t="shared" si="624"/>
        <v>0.52</v>
      </c>
    </row>
    <row r="974" spans="1:7" s="325" customFormat="1" ht="13.8">
      <c r="A974" s="329"/>
      <c r="B974" s="329" t="s">
        <v>369</v>
      </c>
      <c r="C974" s="371">
        <f t="shared" ref="C974" si="626">ROUND((C196*100/C$3),2)</f>
        <v>3.89</v>
      </c>
      <c r="D974" s="371">
        <f t="shared" ref="D974:G974" si="627">ROUND((D196*100/D$3),2)</f>
        <v>4.24</v>
      </c>
      <c r="E974" s="371">
        <f t="shared" ref="E974" si="628">ROUND((E196*100/E$3),2)</f>
        <v>4.29</v>
      </c>
      <c r="F974" s="371">
        <f t="shared" si="627"/>
        <v>4.32</v>
      </c>
      <c r="G974" s="371">
        <f t="shared" si="627"/>
        <v>4.2</v>
      </c>
    </row>
    <row r="975" spans="1:7" s="325" customFormat="1" ht="13.8">
      <c r="A975" s="327"/>
      <c r="B975" s="327" t="s">
        <v>370</v>
      </c>
      <c r="C975" s="371">
        <f t="shared" ref="C975" si="629">ROUND((C197*100/C$3),2)</f>
        <v>1.65</v>
      </c>
      <c r="D975" s="371">
        <f t="shared" ref="D975:G975" si="630">ROUND((D197*100/D$3),2)</f>
        <v>1.69</v>
      </c>
      <c r="E975" s="371">
        <f t="shared" ref="E975" si="631">ROUND((E197*100/E$3),2)</f>
        <v>1.77</v>
      </c>
      <c r="F975" s="371">
        <f t="shared" si="630"/>
        <v>1.72</v>
      </c>
      <c r="G975" s="371">
        <f t="shared" si="630"/>
        <v>1.84</v>
      </c>
    </row>
    <row r="976" spans="1:7" s="325" customFormat="1" ht="13.8">
      <c r="A976" s="329"/>
      <c r="B976" s="329" t="s">
        <v>371</v>
      </c>
      <c r="C976" s="371">
        <f t="shared" ref="C976" si="632">ROUND((C198*100/C$3),2)</f>
        <v>1.0900000000000001</v>
      </c>
      <c r="D976" s="371">
        <f t="shared" ref="D976:G976" si="633">ROUND((D198*100/D$3),2)</f>
        <v>1.1000000000000001</v>
      </c>
      <c r="E976" s="371">
        <f t="shared" ref="E976" si="634">ROUND((E198*100/E$3),2)</f>
        <v>1.08</v>
      </c>
      <c r="F976" s="371">
        <f t="shared" si="633"/>
        <v>1.07</v>
      </c>
      <c r="G976" s="371">
        <f t="shared" si="633"/>
        <v>1.08</v>
      </c>
    </row>
    <row r="977" spans="1:7" s="325" customFormat="1" ht="13.8">
      <c r="A977" s="327"/>
      <c r="B977" s="327" t="s">
        <v>372</v>
      </c>
      <c r="C977" s="371">
        <f t="shared" ref="C977" si="635">ROUND((C199*100/C$3),2)</f>
        <v>0.51</v>
      </c>
      <c r="D977" s="371">
        <f t="shared" ref="D977:G977" si="636">ROUND((D199*100/D$3),2)</f>
        <v>0.54</v>
      </c>
      <c r="E977" s="371">
        <f t="shared" ref="E977" si="637">ROUND((E199*100/E$3),2)</f>
        <v>0.62</v>
      </c>
      <c r="F977" s="371">
        <f t="shared" si="636"/>
        <v>0.59</v>
      </c>
      <c r="G977" s="371">
        <f t="shared" si="636"/>
        <v>0.69</v>
      </c>
    </row>
    <row r="978" spans="1:7" s="325" customFormat="1" ht="13.8">
      <c r="A978" s="329"/>
      <c r="B978" s="329" t="s">
        <v>373</v>
      </c>
      <c r="C978" s="371">
        <f t="shared" ref="C978" si="638">ROUND((C200*100/C$3),2)</f>
        <v>0.05</v>
      </c>
      <c r="D978" s="371">
        <f t="shared" ref="D978:G978" si="639">ROUND((D200*100/D$3),2)</f>
        <v>0.06</v>
      </c>
      <c r="E978" s="371">
        <f t="shared" ref="E978" si="640">ROUND((E200*100/E$3),2)</f>
        <v>7.0000000000000007E-2</v>
      </c>
      <c r="F978" s="371">
        <f t="shared" si="639"/>
        <v>0.06</v>
      </c>
      <c r="G978" s="371">
        <f t="shared" si="639"/>
        <v>7.0000000000000007E-2</v>
      </c>
    </row>
    <row r="979" spans="1:7" s="325" customFormat="1" ht="13.8">
      <c r="A979" s="327"/>
      <c r="B979" s="327" t="s">
        <v>374</v>
      </c>
      <c r="C979" s="371">
        <f t="shared" ref="C979" si="641">ROUND((C201*100/C$3),2)</f>
        <v>1.54</v>
      </c>
      <c r="D979" s="371">
        <f t="shared" ref="D979:G979" si="642">ROUND((D201*100/D$3),2)</f>
        <v>1.8</v>
      </c>
      <c r="E979" s="371">
        <f t="shared" ref="E979" si="643">ROUND((E201*100/E$3),2)</f>
        <v>1.64</v>
      </c>
      <c r="F979" s="371">
        <f t="shared" si="642"/>
        <v>1.7</v>
      </c>
      <c r="G979" s="371">
        <f t="shared" si="642"/>
        <v>1.6</v>
      </c>
    </row>
    <row r="980" spans="1:7" s="325" customFormat="1" ht="13.8">
      <c r="A980" s="329"/>
      <c r="B980" s="329" t="s">
        <v>375</v>
      </c>
      <c r="C980" s="371">
        <f t="shared" ref="C980" si="644">ROUND((C202*100/C$3),2)</f>
        <v>0.49</v>
      </c>
      <c r="D980" s="371">
        <f t="shared" ref="D980:G980" si="645">ROUND((D202*100/D$3),2)</f>
        <v>0.54</v>
      </c>
      <c r="E980" s="371">
        <f t="shared" ref="E980" si="646">ROUND((E202*100/E$3),2)</f>
        <v>0.52</v>
      </c>
      <c r="F980" s="371">
        <f t="shared" si="645"/>
        <v>0.46</v>
      </c>
      <c r="G980" s="371">
        <f t="shared" si="645"/>
        <v>0.52</v>
      </c>
    </row>
    <row r="981" spans="1:7" s="325" customFormat="1" ht="13.8">
      <c r="A981" s="327"/>
      <c r="B981" s="327" t="s">
        <v>376</v>
      </c>
      <c r="C981" s="371">
        <f t="shared" ref="C981" si="647">ROUND((C203*100/C$3),2)</f>
        <v>0.77</v>
      </c>
      <c r="D981" s="371">
        <f t="shared" ref="D981:G981" si="648">ROUND((D203*100/D$3),2)</f>
        <v>0.83</v>
      </c>
      <c r="E981" s="371">
        <f t="shared" ref="E981" si="649">ROUND((E203*100/E$3),2)</f>
        <v>0.76</v>
      </c>
      <c r="F981" s="371">
        <f t="shared" si="648"/>
        <v>0.77</v>
      </c>
      <c r="G981" s="371">
        <f t="shared" si="648"/>
        <v>0.69</v>
      </c>
    </row>
    <row r="982" spans="1:7" s="325" customFormat="1" ht="13.8">
      <c r="A982" s="329"/>
      <c r="B982" s="329" t="s">
        <v>377</v>
      </c>
      <c r="C982" s="371">
        <f t="shared" ref="C982" si="650">ROUND((C204*100/C$3),2)</f>
        <v>0.28999999999999998</v>
      </c>
      <c r="D982" s="371">
        <f t="shared" ref="D982:G982" si="651">ROUND((D204*100/D$3),2)</f>
        <v>0.43</v>
      </c>
      <c r="E982" s="371">
        <f t="shared" ref="E982" si="652">ROUND((E204*100/E$3),2)</f>
        <v>0.37</v>
      </c>
      <c r="F982" s="371">
        <f t="shared" si="651"/>
        <v>0.47</v>
      </c>
      <c r="G982" s="371">
        <f t="shared" si="651"/>
        <v>0.4</v>
      </c>
    </row>
    <row r="983" spans="1:7" s="325" customFormat="1" ht="13.8">
      <c r="A983" s="327"/>
      <c r="B983" s="327" t="s">
        <v>378</v>
      </c>
      <c r="C983" s="371">
        <f t="shared" ref="C983" si="653">ROUND((C205*100/C$3),2)</f>
        <v>0.7</v>
      </c>
      <c r="D983" s="371">
        <f t="shared" ref="D983:G983" si="654">ROUND((D205*100/D$3),2)</f>
        <v>0.74</v>
      </c>
      <c r="E983" s="371">
        <f t="shared" ref="E983" si="655">ROUND((E205*100/E$3),2)</f>
        <v>0.88</v>
      </c>
      <c r="F983" s="371">
        <f t="shared" si="654"/>
        <v>0.91</v>
      </c>
      <c r="G983" s="371">
        <f t="shared" si="654"/>
        <v>0.75</v>
      </c>
    </row>
    <row r="984" spans="1:7" s="325" customFormat="1" ht="13.8">
      <c r="A984" s="329"/>
      <c r="B984" s="329" t="s">
        <v>379</v>
      </c>
      <c r="C984" s="371">
        <f t="shared" ref="C984" si="656">ROUND((C206*100/C$3),2)</f>
        <v>0.1</v>
      </c>
      <c r="D984" s="371">
        <f t="shared" ref="D984:G984" si="657">ROUND((D206*100/D$3),2)</f>
        <v>0.12</v>
      </c>
      <c r="E984" s="371">
        <f t="shared" ref="E984" si="658">ROUND((E206*100/E$3),2)</f>
        <v>0.11</v>
      </c>
      <c r="F984" s="371">
        <f t="shared" si="657"/>
        <v>0.11</v>
      </c>
      <c r="G984" s="371">
        <f t="shared" si="657"/>
        <v>0.11</v>
      </c>
    </row>
    <row r="985" spans="1:7" s="325" customFormat="1" ht="13.8">
      <c r="A985" s="327"/>
      <c r="B985" s="327" t="s">
        <v>380</v>
      </c>
      <c r="C985" s="371">
        <f t="shared" ref="C985" si="659">ROUND((C207*100/C$3),2)</f>
        <v>0.16</v>
      </c>
      <c r="D985" s="371">
        <f t="shared" ref="D985:G985" si="660">ROUND((D207*100/D$3),2)</f>
        <v>0.17</v>
      </c>
      <c r="E985" s="371">
        <f t="shared" ref="E985" si="661">ROUND((E207*100/E$3),2)</f>
        <v>0.17</v>
      </c>
      <c r="F985" s="371">
        <f t="shared" si="660"/>
        <v>0.19</v>
      </c>
      <c r="G985" s="371">
        <f t="shared" si="660"/>
        <v>0.13</v>
      </c>
    </row>
    <row r="986" spans="1:7" s="325" customFormat="1" ht="13.8">
      <c r="A986" s="329"/>
      <c r="B986" s="329" t="s">
        <v>381</v>
      </c>
      <c r="C986" s="371">
        <f t="shared" ref="C986" si="662">ROUND((C208*100/C$3),2)</f>
        <v>0.03</v>
      </c>
      <c r="D986" s="371">
        <f t="shared" ref="D986:G986" si="663">ROUND((D208*100/D$3),2)</f>
        <v>0.02</v>
      </c>
      <c r="E986" s="371">
        <f t="shared" ref="E986" si="664">ROUND((E208*100/E$3),2)</f>
        <v>0.03</v>
      </c>
      <c r="F986" s="371">
        <f t="shared" si="663"/>
        <v>0.02</v>
      </c>
      <c r="G986" s="371">
        <f t="shared" si="663"/>
        <v>0.04</v>
      </c>
    </row>
    <row r="987" spans="1:7" s="325" customFormat="1" ht="13.8">
      <c r="A987" s="327"/>
      <c r="B987" s="327" t="s">
        <v>382</v>
      </c>
      <c r="C987" s="371">
        <f t="shared" ref="C987" si="665">ROUND((C209*100/C$3),2)</f>
        <v>0.4</v>
      </c>
      <c r="D987" s="371">
        <f t="shared" ref="D987:G987" si="666">ROUND((D209*100/D$3),2)</f>
        <v>0.44</v>
      </c>
      <c r="E987" s="371">
        <f t="shared" ref="E987" si="667">ROUND((E209*100/E$3),2)</f>
        <v>0.57999999999999996</v>
      </c>
      <c r="F987" s="371">
        <f t="shared" si="666"/>
        <v>0.59</v>
      </c>
      <c r="G987" s="371">
        <f t="shared" si="666"/>
        <v>0.47</v>
      </c>
    </row>
    <row r="988" spans="1:7" s="325" customFormat="1" ht="13.8">
      <c r="A988" s="329"/>
      <c r="B988" s="329" t="s">
        <v>383</v>
      </c>
      <c r="C988" s="371">
        <f t="shared" ref="C988" si="668">ROUND((C210*100/C$3),2)</f>
        <v>0</v>
      </c>
      <c r="D988" s="371">
        <f t="shared" ref="D988:G988" si="669">ROUND((D210*100/D$3),2)</f>
        <v>0</v>
      </c>
      <c r="E988" s="371">
        <f t="shared" ref="E988" si="670">ROUND((E210*100/E$3),2)</f>
        <v>0</v>
      </c>
      <c r="F988" s="371">
        <f t="shared" si="669"/>
        <v>0</v>
      </c>
      <c r="G988" s="371">
        <f t="shared" si="669"/>
        <v>0</v>
      </c>
    </row>
    <row r="989" spans="1:7" s="325" customFormat="1" ht="13.8">
      <c r="A989" s="327"/>
      <c r="B989" s="327" t="s">
        <v>384</v>
      </c>
      <c r="C989" s="371">
        <f t="shared" ref="C989" si="671">ROUND((C211*100/C$3),2)</f>
        <v>0.06</v>
      </c>
      <c r="D989" s="371">
        <f t="shared" ref="D989:G989" si="672">ROUND((D211*100/D$3),2)</f>
        <v>0.06</v>
      </c>
      <c r="E989" s="371">
        <f t="shared" ref="E989" si="673">ROUND((E211*100/E$3),2)</f>
        <v>0.06</v>
      </c>
      <c r="F989" s="371">
        <f t="shared" si="672"/>
        <v>0.06</v>
      </c>
      <c r="G989" s="371">
        <f t="shared" si="672"/>
        <v>0.05</v>
      </c>
    </row>
    <row r="990" spans="1:7" s="325" customFormat="1" ht="13.8">
      <c r="A990" s="329"/>
      <c r="B990" s="329" t="s">
        <v>385</v>
      </c>
      <c r="C990" s="371">
        <f t="shared" ref="C990" si="674">ROUND((C212*100/C$3),2)</f>
        <v>0.01</v>
      </c>
      <c r="D990" s="371">
        <f t="shared" ref="D990:G990" si="675">ROUND((D212*100/D$3),2)</f>
        <v>0.01</v>
      </c>
      <c r="E990" s="371">
        <f t="shared" ref="E990" si="676">ROUND((E212*100/E$3),2)</f>
        <v>0.01</v>
      </c>
      <c r="F990" s="371">
        <f t="shared" si="675"/>
        <v>0</v>
      </c>
      <c r="G990" s="371">
        <f t="shared" si="675"/>
        <v>0</v>
      </c>
    </row>
    <row r="991" spans="1:7" s="325" customFormat="1" ht="13.8">
      <c r="A991" s="327"/>
      <c r="B991" s="327" t="s">
        <v>386</v>
      </c>
      <c r="C991" s="371">
        <f t="shared" ref="C991" si="677">ROUND((C213*100/C$3),2)</f>
        <v>0.05</v>
      </c>
      <c r="D991" s="371">
        <f t="shared" ref="D991:G991" si="678">ROUND((D213*100/D$3),2)</f>
        <v>0.05</v>
      </c>
      <c r="E991" s="371">
        <f t="shared" ref="E991" si="679">ROUND((E213*100/E$3),2)</f>
        <v>0.05</v>
      </c>
      <c r="F991" s="371">
        <f t="shared" si="678"/>
        <v>0.05</v>
      </c>
      <c r="G991" s="371">
        <f t="shared" si="678"/>
        <v>0.04</v>
      </c>
    </row>
    <row r="992" spans="1:7" s="325" customFormat="1" ht="13.8">
      <c r="A992" s="329"/>
      <c r="B992" s="329" t="s">
        <v>387</v>
      </c>
      <c r="C992" s="371">
        <f t="shared" ref="C992" si="680">ROUND((C214*100/C$3),2)</f>
        <v>0.41</v>
      </c>
      <c r="D992" s="371">
        <f t="shared" ref="D992:G992" si="681">ROUND((D214*100/D$3),2)</f>
        <v>0.36</v>
      </c>
      <c r="E992" s="371">
        <f t="shared" ref="E992" si="682">ROUND((E214*100/E$3),2)</f>
        <v>0.31</v>
      </c>
      <c r="F992" s="371">
        <f t="shared" si="681"/>
        <v>0.3</v>
      </c>
      <c r="G992" s="371">
        <f t="shared" si="681"/>
        <v>0.28000000000000003</v>
      </c>
    </row>
    <row r="993" spans="1:7" s="325" customFormat="1" ht="13.8">
      <c r="A993" s="327"/>
      <c r="B993" s="327" t="s">
        <v>388</v>
      </c>
      <c r="C993" s="371">
        <f t="shared" ref="C993" si="683">ROUND((C215*100/C$3),2)</f>
        <v>0</v>
      </c>
      <c r="D993" s="371">
        <f t="shared" ref="D993:G993" si="684">ROUND((D215*100/D$3),2)</f>
        <v>0</v>
      </c>
      <c r="E993" s="371">
        <f t="shared" ref="E993" si="685">ROUND((E215*100/E$3),2)</f>
        <v>0</v>
      </c>
      <c r="F993" s="371">
        <f t="shared" si="684"/>
        <v>0</v>
      </c>
      <c r="G993" s="371">
        <f t="shared" si="684"/>
        <v>0</v>
      </c>
    </row>
    <row r="994" spans="1:7" s="325" customFormat="1" ht="13.8">
      <c r="A994" s="329"/>
      <c r="B994" s="329" t="s">
        <v>389</v>
      </c>
      <c r="C994" s="371">
        <f t="shared" ref="C994" si="686">ROUND((C216*100/C$3),2)</f>
        <v>0.06</v>
      </c>
      <c r="D994" s="371">
        <f t="shared" ref="D994:G994" si="687">ROUND((D216*100/D$3),2)</f>
        <v>0.06</v>
      </c>
      <c r="E994" s="371">
        <f t="shared" ref="E994" si="688">ROUND((E216*100/E$3),2)</f>
        <v>7.0000000000000007E-2</v>
      </c>
      <c r="F994" s="371">
        <f t="shared" si="687"/>
        <v>0.06</v>
      </c>
      <c r="G994" s="371">
        <f t="shared" si="687"/>
        <v>0.08</v>
      </c>
    </row>
    <row r="995" spans="1:7" s="325" customFormat="1" ht="13.8">
      <c r="A995" s="327"/>
      <c r="B995" s="327" t="s">
        <v>390</v>
      </c>
      <c r="C995" s="371">
        <f t="shared" ref="C995" si="689">ROUND((C217*100/C$3),2)</f>
        <v>0.35</v>
      </c>
      <c r="D995" s="371">
        <f t="shared" ref="D995:G995" si="690">ROUND((D217*100/D$3),2)</f>
        <v>0.3</v>
      </c>
      <c r="E995" s="371">
        <f t="shared" ref="E995" si="691">ROUND((E217*100/E$3),2)</f>
        <v>0.23</v>
      </c>
      <c r="F995" s="371">
        <f t="shared" si="690"/>
        <v>0.24</v>
      </c>
      <c r="G995" s="371">
        <f t="shared" si="690"/>
        <v>0.2</v>
      </c>
    </row>
    <row r="996" spans="1:7" s="325" customFormat="1" ht="13.8">
      <c r="A996" s="329"/>
      <c r="B996" s="329" t="s">
        <v>391</v>
      </c>
      <c r="C996" s="371">
        <f t="shared" ref="C996" si="692">ROUND((C218*100/C$3),2)</f>
        <v>1.04</v>
      </c>
      <c r="D996" s="371">
        <f t="shared" ref="D996:G996" si="693">ROUND((D218*100/D$3),2)</f>
        <v>1.0900000000000001</v>
      </c>
      <c r="E996" s="371">
        <f t="shared" ref="E996" si="694">ROUND((E218*100/E$3),2)</f>
        <v>1.07</v>
      </c>
      <c r="F996" s="371">
        <f t="shared" si="693"/>
        <v>0.97</v>
      </c>
      <c r="G996" s="371">
        <f t="shared" si="693"/>
        <v>0.59</v>
      </c>
    </row>
    <row r="997" spans="1:7" s="325" customFormat="1" ht="13.8">
      <c r="A997" s="327"/>
      <c r="B997" s="327" t="s">
        <v>392</v>
      </c>
      <c r="C997" s="371">
        <f t="shared" ref="C997" si="695">ROUND((C219*100/C$3),2)</f>
        <v>0.78</v>
      </c>
      <c r="D997" s="371">
        <f t="shared" ref="D997:G997" si="696">ROUND((D219*100/D$3),2)</f>
        <v>0.84</v>
      </c>
      <c r="E997" s="371">
        <f t="shared" ref="E997" si="697">ROUND((E219*100/E$3),2)</f>
        <v>0.83</v>
      </c>
      <c r="F997" s="371">
        <f t="shared" si="696"/>
        <v>0.7</v>
      </c>
      <c r="G997" s="371">
        <f t="shared" si="696"/>
        <v>0.4</v>
      </c>
    </row>
    <row r="998" spans="1:7" s="325" customFormat="1" ht="13.8">
      <c r="A998" s="329"/>
      <c r="B998" s="329" t="s">
        <v>393</v>
      </c>
      <c r="C998" s="371">
        <f t="shared" ref="C998" si="698">ROUND((C220*100/C$3),2)</f>
        <v>0.26</v>
      </c>
      <c r="D998" s="371">
        <f t="shared" ref="D998:G998" si="699">ROUND((D220*100/D$3),2)</f>
        <v>0.26</v>
      </c>
      <c r="E998" s="371">
        <f t="shared" ref="E998" si="700">ROUND((E220*100/E$3),2)</f>
        <v>0.24</v>
      </c>
      <c r="F998" s="371">
        <f t="shared" si="699"/>
        <v>0.27</v>
      </c>
      <c r="G998" s="371">
        <f t="shared" si="699"/>
        <v>0.19</v>
      </c>
    </row>
    <row r="999" spans="1:7" s="325" customFormat="1" ht="13.8">
      <c r="A999" s="327"/>
      <c r="B999" s="327" t="s">
        <v>394</v>
      </c>
      <c r="C999" s="371">
        <f t="shared" ref="C999" si="701">ROUND((C221*100/C$3),2)</f>
        <v>0.04</v>
      </c>
      <c r="D999" s="371">
        <f t="shared" ref="D999:G999" si="702">ROUND((D221*100/D$3),2)</f>
        <v>0.03</v>
      </c>
      <c r="E999" s="371">
        <f t="shared" ref="E999" si="703">ROUND((E221*100/E$3),2)</f>
        <v>0.03</v>
      </c>
      <c r="F999" s="371">
        <f t="shared" si="702"/>
        <v>0.03</v>
      </c>
      <c r="G999" s="371">
        <f t="shared" si="702"/>
        <v>0.02</v>
      </c>
    </row>
    <row r="1000" spans="1:7" s="325" customFormat="1" ht="13.8">
      <c r="A1000" s="329"/>
      <c r="B1000" s="329" t="s">
        <v>395</v>
      </c>
      <c r="C1000" s="371">
        <f t="shared" ref="C1000" si="704">ROUND((C222*100/C$3),2)</f>
        <v>0.02</v>
      </c>
      <c r="D1000" s="371">
        <f t="shared" ref="D1000:G1000" si="705">ROUND((D222*100/D$3),2)</f>
        <v>0.02</v>
      </c>
      <c r="E1000" s="371">
        <f t="shared" ref="E1000" si="706">ROUND((E222*100/E$3),2)</f>
        <v>0.01</v>
      </c>
      <c r="F1000" s="371">
        <f t="shared" si="705"/>
        <v>0.01</v>
      </c>
      <c r="G1000" s="371">
        <f t="shared" si="705"/>
        <v>0.01</v>
      </c>
    </row>
    <row r="1001" spans="1:7" s="325" customFormat="1" ht="13.8">
      <c r="A1001" s="327"/>
      <c r="B1001" s="327" t="s">
        <v>396</v>
      </c>
      <c r="C1001" s="371">
        <f t="shared" ref="C1001" si="707">ROUND((C223*100/C$3),2)</f>
        <v>0.02</v>
      </c>
      <c r="D1001" s="371">
        <f t="shared" ref="D1001:G1001" si="708">ROUND((D223*100/D$3),2)</f>
        <v>0.02</v>
      </c>
      <c r="E1001" s="371">
        <f t="shared" ref="E1001" si="709">ROUND((E223*100/E$3),2)</f>
        <v>0.02</v>
      </c>
      <c r="F1001" s="371">
        <f t="shared" si="708"/>
        <v>0.02</v>
      </c>
      <c r="G1001" s="371">
        <f t="shared" si="708"/>
        <v>0.01</v>
      </c>
    </row>
    <row r="1002" spans="1:7" s="325" customFormat="1" ht="13.8">
      <c r="A1002" s="329"/>
      <c r="B1002" s="329" t="s">
        <v>397</v>
      </c>
      <c r="C1002" s="371">
        <f t="shared" ref="C1002" si="710">ROUND((C224*100/C$3),2)</f>
        <v>0.09</v>
      </c>
      <c r="D1002" s="371">
        <f t="shared" ref="D1002:G1002" si="711">ROUND((D224*100/D$3),2)</f>
        <v>0.08</v>
      </c>
      <c r="E1002" s="371">
        <f t="shared" ref="E1002" si="712">ROUND((E224*100/E$3),2)</f>
        <v>0.08</v>
      </c>
      <c r="F1002" s="371">
        <f t="shared" si="711"/>
        <v>0.08</v>
      </c>
      <c r="G1002" s="371">
        <f t="shared" si="711"/>
        <v>7.0000000000000007E-2</v>
      </c>
    </row>
    <row r="1003" spans="1:7" s="325" customFormat="1" ht="13.8">
      <c r="A1003" s="327"/>
      <c r="B1003" s="327" t="s">
        <v>398</v>
      </c>
      <c r="C1003" s="371">
        <f t="shared" ref="C1003" si="713">ROUND((C225*100/C$3),2)</f>
        <v>0.06</v>
      </c>
      <c r="D1003" s="371">
        <f t="shared" ref="D1003:G1003" si="714">ROUND((D225*100/D$3),2)</f>
        <v>0.06</v>
      </c>
      <c r="E1003" s="371">
        <f t="shared" ref="E1003" si="715">ROUND((E225*100/E$3),2)</f>
        <v>0.05</v>
      </c>
      <c r="F1003" s="371">
        <f t="shared" si="714"/>
        <v>0.05</v>
      </c>
      <c r="G1003" s="371">
        <f t="shared" si="714"/>
        <v>0.04</v>
      </c>
    </row>
    <row r="1004" spans="1:7" s="325" customFormat="1" ht="13.8">
      <c r="A1004" s="329"/>
      <c r="B1004" s="329" t="s">
        <v>399</v>
      </c>
      <c r="C1004" s="371">
        <f t="shared" ref="C1004" si="716">ROUND((C226*100/C$3),2)</f>
        <v>0.12</v>
      </c>
      <c r="D1004" s="371">
        <f t="shared" ref="D1004:G1004" si="717">ROUND((D226*100/D$3),2)</f>
        <v>0.11</v>
      </c>
      <c r="E1004" s="371">
        <f t="shared" ref="E1004" si="718">ROUND((E226*100/E$3),2)</f>
        <v>0.09</v>
      </c>
      <c r="F1004" s="371">
        <f t="shared" si="717"/>
        <v>0.08</v>
      </c>
      <c r="G1004" s="371">
        <f t="shared" si="717"/>
        <v>7.0000000000000007E-2</v>
      </c>
    </row>
    <row r="1005" spans="1:7" s="325" customFormat="1" ht="13.8">
      <c r="A1005" s="327"/>
      <c r="B1005" s="327" t="s">
        <v>400</v>
      </c>
      <c r="C1005" s="371">
        <f t="shared" ref="C1005" si="719">ROUND((C227*100/C$3),2)</f>
        <v>0.87</v>
      </c>
      <c r="D1005" s="371">
        <f t="shared" ref="D1005:G1005" si="720">ROUND((D227*100/D$3),2)</f>
        <v>0.86</v>
      </c>
      <c r="E1005" s="371">
        <f t="shared" ref="E1005" si="721">ROUND((E227*100/E$3),2)</f>
        <v>0.91</v>
      </c>
      <c r="F1005" s="371">
        <f t="shared" si="720"/>
        <v>0.89</v>
      </c>
      <c r="G1005" s="371">
        <f t="shared" si="720"/>
        <v>0.91</v>
      </c>
    </row>
    <row r="1006" spans="1:7" s="325" customFormat="1" ht="13.8">
      <c r="A1006" s="329"/>
      <c r="B1006" s="329" t="s">
        <v>401</v>
      </c>
      <c r="C1006" s="371">
        <f t="shared" ref="C1006" si="722">ROUND((C228*100/C$3),2)</f>
        <v>0.77</v>
      </c>
      <c r="D1006" s="371">
        <f t="shared" ref="D1006:G1006" si="723">ROUND((D228*100/D$3),2)</f>
        <v>0.77</v>
      </c>
      <c r="E1006" s="371">
        <f t="shared" ref="E1006" si="724">ROUND((E228*100/E$3),2)</f>
        <v>0.82</v>
      </c>
      <c r="F1006" s="371">
        <f t="shared" si="723"/>
        <v>0.8</v>
      </c>
      <c r="G1006" s="371">
        <f t="shared" si="723"/>
        <v>0.84</v>
      </c>
    </row>
    <row r="1007" spans="1:7" s="325" customFormat="1" ht="13.8">
      <c r="A1007" s="327"/>
      <c r="B1007" s="327" t="s">
        <v>402</v>
      </c>
      <c r="C1007" s="371">
        <f t="shared" ref="C1007" si="725">ROUND((C229*100/C$3),2)</f>
        <v>0.1</v>
      </c>
      <c r="D1007" s="371">
        <f t="shared" ref="D1007:G1007" si="726">ROUND((D229*100/D$3),2)</f>
        <v>0.09</v>
      </c>
      <c r="E1007" s="371">
        <f t="shared" ref="E1007" si="727">ROUND((E229*100/E$3),2)</f>
        <v>0.08</v>
      </c>
      <c r="F1007" s="371">
        <f t="shared" si="726"/>
        <v>0.09</v>
      </c>
      <c r="G1007" s="371">
        <f t="shared" si="726"/>
        <v>7.0000000000000007E-2</v>
      </c>
    </row>
    <row r="1008" spans="1:7" s="325" customFormat="1" ht="13.8">
      <c r="A1008" s="329"/>
      <c r="B1008" s="329" t="s">
        <v>403</v>
      </c>
      <c r="C1008" s="371">
        <f t="shared" ref="C1008" si="728">ROUND((C230*100/C$3),2)</f>
        <v>8.83</v>
      </c>
      <c r="D1008" s="371">
        <f t="shared" ref="D1008:G1008" si="729">ROUND((D230*100/D$3),2)</f>
        <v>10.029999999999999</v>
      </c>
      <c r="E1008" s="371">
        <f t="shared" ref="E1008" si="730">ROUND((E230*100/E$3),2)</f>
        <v>12.37</v>
      </c>
      <c r="F1008" s="371">
        <f t="shared" si="729"/>
        <v>9.8699999999999992</v>
      </c>
      <c r="G1008" s="371">
        <f t="shared" si="729"/>
        <v>17.11</v>
      </c>
    </row>
    <row r="1009" spans="1:7" s="325" customFormat="1" ht="13.8">
      <c r="A1009" s="327"/>
      <c r="B1009" s="327" t="s">
        <v>404</v>
      </c>
      <c r="C1009" s="371">
        <f t="shared" ref="C1009" si="731">ROUND((C231*100/C$3),2)</f>
        <v>0.69</v>
      </c>
      <c r="D1009" s="371">
        <f t="shared" ref="D1009:G1009" si="732">ROUND((D231*100/D$3),2)</f>
        <v>0.89</v>
      </c>
      <c r="E1009" s="371">
        <f t="shared" ref="E1009" si="733">ROUND((E231*100/E$3),2)</f>
        <v>1.03</v>
      </c>
      <c r="F1009" s="371">
        <f t="shared" si="732"/>
        <v>0.91</v>
      </c>
      <c r="G1009" s="371">
        <f t="shared" si="732"/>
        <v>1.29</v>
      </c>
    </row>
    <row r="1010" spans="1:7" s="325" customFormat="1" ht="13.8">
      <c r="A1010" s="329"/>
      <c r="B1010" s="329" t="s">
        <v>405</v>
      </c>
      <c r="C1010" s="371">
        <f t="shared" ref="C1010" si="734">ROUND((C232*100/C$3),2)</f>
        <v>1.24</v>
      </c>
      <c r="D1010" s="371">
        <f t="shared" ref="D1010:G1010" si="735">ROUND((D232*100/D$3),2)</f>
        <v>1</v>
      </c>
      <c r="E1010" s="371">
        <f t="shared" ref="E1010" si="736">ROUND((E232*100/E$3),2)</f>
        <v>1.1499999999999999</v>
      </c>
      <c r="F1010" s="371">
        <f t="shared" si="735"/>
        <v>1.02</v>
      </c>
      <c r="G1010" s="371">
        <f t="shared" si="735"/>
        <v>1.3</v>
      </c>
    </row>
    <row r="1011" spans="1:7" s="325" customFormat="1" ht="13.8">
      <c r="A1011" s="327"/>
      <c r="B1011" s="327" t="s">
        <v>406</v>
      </c>
      <c r="C1011" s="371">
        <f t="shared" ref="C1011" si="737">ROUND((C233*100/C$3),2)</f>
        <v>6.79</v>
      </c>
      <c r="D1011" s="371">
        <f t="shared" ref="D1011:G1011" si="738">ROUND((D233*100/D$3),2)</f>
        <v>8</v>
      </c>
      <c r="E1011" s="371">
        <f t="shared" ref="E1011" si="739">ROUND((E233*100/E$3),2)</f>
        <v>10.01</v>
      </c>
      <c r="F1011" s="371">
        <f t="shared" si="738"/>
        <v>7.73</v>
      </c>
      <c r="G1011" s="371">
        <f t="shared" si="738"/>
        <v>14.35</v>
      </c>
    </row>
    <row r="1012" spans="1:7" s="325" customFormat="1" ht="13.8">
      <c r="A1012" s="329"/>
      <c r="B1012" s="329" t="s">
        <v>407</v>
      </c>
      <c r="C1012" s="371">
        <f t="shared" ref="C1012" si="740">ROUND((C234*100/C$3),2)</f>
        <v>0.09</v>
      </c>
      <c r="D1012" s="371">
        <f t="shared" ref="D1012:G1012" si="741">ROUND((D234*100/D$3),2)</f>
        <v>0.13</v>
      </c>
      <c r="E1012" s="371">
        <f t="shared" ref="E1012" si="742">ROUND((E234*100/E$3),2)</f>
        <v>0.16</v>
      </c>
      <c r="F1012" s="371">
        <f t="shared" si="741"/>
        <v>0.19</v>
      </c>
      <c r="G1012" s="371">
        <f t="shared" si="741"/>
        <v>0.14000000000000001</v>
      </c>
    </row>
    <row r="1013" spans="1:7" s="325" customFormat="1" ht="13.8">
      <c r="A1013" s="327"/>
      <c r="B1013" s="327" t="s">
        <v>408</v>
      </c>
      <c r="C1013" s="371">
        <f t="shared" ref="C1013" si="743">ROUND((C235*100/C$3),2)</f>
        <v>0.02</v>
      </c>
      <c r="D1013" s="371">
        <f t="shared" ref="D1013:G1013" si="744">ROUND((D235*100/D$3),2)</f>
        <v>0.02</v>
      </c>
      <c r="E1013" s="371">
        <f t="shared" ref="E1013" si="745">ROUND((E235*100/E$3),2)</f>
        <v>0.02</v>
      </c>
      <c r="F1013" s="371">
        <f t="shared" si="744"/>
        <v>0.02</v>
      </c>
      <c r="G1013" s="371">
        <f t="shared" si="744"/>
        <v>0.02</v>
      </c>
    </row>
    <row r="1014" spans="1:7" s="325" customFormat="1" ht="13.8">
      <c r="A1014" s="329"/>
      <c r="B1014" s="329" t="s">
        <v>409</v>
      </c>
      <c r="C1014" s="371">
        <f t="shared" ref="C1014" si="746">ROUND((C236*100/C$3),2)</f>
        <v>0.2</v>
      </c>
      <c r="D1014" s="371">
        <f t="shared" ref="D1014:G1014" si="747">ROUND((D236*100/D$3),2)</f>
        <v>0.2</v>
      </c>
      <c r="E1014" s="371">
        <f t="shared" ref="E1014" si="748">ROUND((E236*100/E$3),2)</f>
        <v>0.2</v>
      </c>
      <c r="F1014" s="371">
        <f t="shared" si="747"/>
        <v>0.19</v>
      </c>
      <c r="G1014" s="371">
        <f t="shared" si="747"/>
        <v>0.18</v>
      </c>
    </row>
    <row r="1015" spans="1:7" s="325" customFormat="1" ht="13.8">
      <c r="A1015" s="327"/>
      <c r="B1015" s="327" t="s">
        <v>410</v>
      </c>
      <c r="C1015" s="371">
        <f t="shared" ref="C1015" si="749">ROUND((C237*100/C$3),2)</f>
        <v>11.46</v>
      </c>
      <c r="D1015" s="371">
        <f t="shared" ref="D1015:G1015" si="750">ROUND((D237*100/D$3),2)</f>
        <v>11.53</v>
      </c>
      <c r="E1015" s="371">
        <f t="shared" ref="E1015" si="751">ROUND((E237*100/E$3),2)</f>
        <v>11.47</v>
      </c>
      <c r="F1015" s="371">
        <f t="shared" si="750"/>
        <v>12.39</v>
      </c>
      <c r="G1015" s="371">
        <f t="shared" si="750"/>
        <v>10.16</v>
      </c>
    </row>
    <row r="1016" spans="1:7" s="325" customFormat="1" ht="13.8">
      <c r="A1016" s="329"/>
      <c r="B1016" s="329" t="s">
        <v>411</v>
      </c>
      <c r="C1016" s="371">
        <f t="shared" ref="C1016" si="752">ROUND((C238*100/C$3),2)</f>
        <v>0.01</v>
      </c>
      <c r="D1016" s="371">
        <f t="shared" ref="D1016:G1016" si="753">ROUND((D238*100/D$3),2)</f>
        <v>0</v>
      </c>
      <c r="E1016" s="371">
        <f t="shared" ref="E1016" si="754">ROUND((E238*100/E$3),2)</f>
        <v>0</v>
      </c>
      <c r="F1016" s="371">
        <f t="shared" si="753"/>
        <v>0</v>
      </c>
      <c r="G1016" s="371">
        <f t="shared" si="753"/>
        <v>0</v>
      </c>
    </row>
    <row r="1017" spans="1:7" s="325" customFormat="1" ht="13.8">
      <c r="A1017" s="327"/>
      <c r="B1017" s="327" t="s">
        <v>412</v>
      </c>
      <c r="C1017" s="371">
        <f t="shared" ref="C1017" si="755">ROUND((C239*100/C$3),2)</f>
        <v>0.01</v>
      </c>
      <c r="D1017" s="371">
        <f t="shared" ref="D1017:G1017" si="756">ROUND((D239*100/D$3),2)</f>
        <v>0</v>
      </c>
      <c r="E1017" s="371">
        <f t="shared" ref="E1017" si="757">ROUND((E239*100/E$3),2)</f>
        <v>0</v>
      </c>
      <c r="F1017" s="371">
        <f t="shared" si="756"/>
        <v>0</v>
      </c>
      <c r="G1017" s="371">
        <f t="shared" si="756"/>
        <v>0</v>
      </c>
    </row>
    <row r="1018" spans="1:7" s="325" customFormat="1" ht="13.8">
      <c r="A1018" s="329"/>
      <c r="B1018" s="329" t="s">
        <v>413</v>
      </c>
      <c r="C1018" s="371">
        <f t="shared" ref="C1018" si="758">ROUND((C240*100/C$3),2)</f>
        <v>0</v>
      </c>
      <c r="D1018" s="371">
        <f t="shared" ref="D1018:G1018" si="759">ROUND((D240*100/D$3),2)</f>
        <v>0</v>
      </c>
      <c r="E1018" s="371">
        <f t="shared" ref="E1018" si="760">ROUND((E240*100/E$3),2)</f>
        <v>0</v>
      </c>
      <c r="F1018" s="371">
        <f t="shared" si="759"/>
        <v>0</v>
      </c>
      <c r="G1018" s="371">
        <f t="shared" si="759"/>
        <v>0</v>
      </c>
    </row>
    <row r="1019" spans="1:7" s="325" customFormat="1" ht="13.8">
      <c r="A1019" s="327"/>
      <c r="B1019" s="327" t="s">
        <v>414</v>
      </c>
      <c r="C1019" s="371">
        <f t="shared" ref="C1019" si="761">ROUND((C241*100/C$3),2)</f>
        <v>0</v>
      </c>
      <c r="D1019" s="371">
        <f t="shared" ref="D1019:G1019" si="762">ROUND((D241*100/D$3),2)</f>
        <v>0</v>
      </c>
      <c r="E1019" s="371">
        <f t="shared" ref="E1019" si="763">ROUND((E241*100/E$3),2)</f>
        <v>0</v>
      </c>
      <c r="F1019" s="371">
        <f t="shared" si="762"/>
        <v>0</v>
      </c>
      <c r="G1019" s="371">
        <f t="shared" si="762"/>
        <v>0</v>
      </c>
    </row>
    <row r="1020" spans="1:7" s="325" customFormat="1" ht="13.8">
      <c r="A1020" s="329"/>
      <c r="B1020" s="329" t="s">
        <v>415</v>
      </c>
      <c r="C1020" s="371">
        <f t="shared" ref="C1020" si="764">ROUND((C242*100/C$3),2)</f>
        <v>0</v>
      </c>
      <c r="D1020" s="371">
        <f t="shared" ref="D1020:G1020" si="765">ROUND((D242*100/D$3),2)</f>
        <v>0</v>
      </c>
      <c r="E1020" s="371">
        <f t="shared" ref="E1020" si="766">ROUND((E242*100/E$3),2)</f>
        <v>0</v>
      </c>
      <c r="F1020" s="371">
        <f t="shared" si="765"/>
        <v>0</v>
      </c>
      <c r="G1020" s="371">
        <f t="shared" si="765"/>
        <v>0</v>
      </c>
    </row>
    <row r="1021" spans="1:7" s="325" customFormat="1" ht="13.8">
      <c r="A1021" s="327"/>
      <c r="B1021" s="327" t="s">
        <v>416</v>
      </c>
      <c r="C1021" s="371">
        <f t="shared" ref="C1021" si="767">ROUND((C243*100/C$3),2)</f>
        <v>0.28999999999999998</v>
      </c>
      <c r="D1021" s="371">
        <f t="shared" ref="D1021:G1021" si="768">ROUND((D243*100/D$3),2)</f>
        <v>0.27</v>
      </c>
      <c r="E1021" s="371">
        <f t="shared" ref="E1021" si="769">ROUND((E243*100/E$3),2)</f>
        <v>0.28000000000000003</v>
      </c>
      <c r="F1021" s="371">
        <f t="shared" si="768"/>
        <v>0.38</v>
      </c>
      <c r="G1021" s="371">
        <f t="shared" si="768"/>
        <v>0.23</v>
      </c>
    </row>
    <row r="1022" spans="1:7" s="325" customFormat="1" ht="13.8">
      <c r="A1022" s="329"/>
      <c r="B1022" s="329" t="s">
        <v>417</v>
      </c>
      <c r="C1022" s="371">
        <f t="shared" ref="C1022" si="770">ROUND((C244*100/C$3),2)</f>
        <v>0</v>
      </c>
      <c r="D1022" s="371">
        <f t="shared" ref="D1022:G1022" si="771">ROUND((D244*100/D$3),2)</f>
        <v>0.01</v>
      </c>
      <c r="E1022" s="371">
        <f t="shared" ref="E1022" si="772">ROUND((E244*100/E$3),2)</f>
        <v>0.01</v>
      </c>
      <c r="F1022" s="371">
        <f t="shared" si="771"/>
        <v>0.01</v>
      </c>
      <c r="G1022" s="371">
        <f t="shared" si="771"/>
        <v>0.01</v>
      </c>
    </row>
    <row r="1023" spans="1:7" s="325" customFormat="1" ht="13.8">
      <c r="A1023" s="327"/>
      <c r="B1023" s="327" t="s">
        <v>418</v>
      </c>
      <c r="C1023" s="371">
        <f t="shared" ref="C1023" si="773">ROUND((C245*100/C$3),2)</f>
        <v>0.08</v>
      </c>
      <c r="D1023" s="371">
        <f t="shared" ref="D1023:G1023" si="774">ROUND((D245*100/D$3),2)</f>
        <v>7.0000000000000007E-2</v>
      </c>
      <c r="E1023" s="371">
        <f t="shared" ref="E1023" si="775">ROUND((E245*100/E$3),2)</f>
        <v>0.06</v>
      </c>
      <c r="F1023" s="371">
        <f t="shared" si="774"/>
        <v>0.11</v>
      </c>
      <c r="G1023" s="371">
        <f t="shared" si="774"/>
        <v>0.03</v>
      </c>
    </row>
    <row r="1024" spans="1:7" s="325" customFormat="1" ht="13.8">
      <c r="A1024" s="329"/>
      <c r="B1024" s="329" t="s">
        <v>419</v>
      </c>
      <c r="C1024" s="371">
        <f t="shared" ref="C1024" si="776">ROUND((C246*100/C$3),2)</f>
        <v>0.09</v>
      </c>
      <c r="D1024" s="371">
        <f t="shared" ref="D1024:G1024" si="777">ROUND((D246*100/D$3),2)</f>
        <v>0.08</v>
      </c>
      <c r="E1024" s="371">
        <f t="shared" ref="E1024" si="778">ROUND((E246*100/E$3),2)</f>
        <v>0.08</v>
      </c>
      <c r="F1024" s="371">
        <f t="shared" si="777"/>
        <v>0.14000000000000001</v>
      </c>
      <c r="G1024" s="371">
        <f t="shared" si="777"/>
        <v>0.08</v>
      </c>
    </row>
    <row r="1025" spans="1:7" s="325" customFormat="1" ht="13.8">
      <c r="A1025" s="327"/>
      <c r="B1025" s="327" t="s">
        <v>420</v>
      </c>
      <c r="C1025" s="371">
        <f t="shared" ref="C1025" si="779">ROUND((C247*100/C$3),2)</f>
        <v>7.0000000000000007E-2</v>
      </c>
      <c r="D1025" s="371">
        <f t="shared" ref="D1025:G1025" si="780">ROUND((D247*100/D$3),2)</f>
        <v>7.0000000000000007E-2</v>
      </c>
      <c r="E1025" s="371">
        <f t="shared" ref="E1025" si="781">ROUND((E247*100/E$3),2)</f>
        <v>0.08</v>
      </c>
      <c r="F1025" s="371">
        <f t="shared" si="780"/>
        <v>0.08</v>
      </c>
      <c r="G1025" s="371">
        <f t="shared" si="780"/>
        <v>7.0000000000000007E-2</v>
      </c>
    </row>
    <row r="1026" spans="1:7" s="325" customFormat="1" ht="13.8">
      <c r="A1026" s="329"/>
      <c r="B1026" s="329" t="s">
        <v>421</v>
      </c>
      <c r="C1026" s="371">
        <f t="shared" ref="C1026" si="782">ROUND((C248*100/C$3),2)</f>
        <v>0.06</v>
      </c>
      <c r="D1026" s="371">
        <f t="shared" ref="D1026:G1026" si="783">ROUND((D248*100/D$3),2)</f>
        <v>0.05</v>
      </c>
      <c r="E1026" s="371">
        <f t="shared" ref="E1026" si="784">ROUND((E248*100/E$3),2)</f>
        <v>0.05</v>
      </c>
      <c r="F1026" s="371">
        <f t="shared" si="783"/>
        <v>0.05</v>
      </c>
      <c r="G1026" s="371">
        <f t="shared" si="783"/>
        <v>0.04</v>
      </c>
    </row>
    <row r="1027" spans="1:7" s="325" customFormat="1" ht="13.8">
      <c r="A1027" s="327"/>
      <c r="B1027" s="327" t="s">
        <v>422</v>
      </c>
      <c r="C1027" s="371">
        <f t="shared" ref="C1027" si="785">ROUND((C249*100/C$3),2)</f>
        <v>7.0000000000000007E-2</v>
      </c>
      <c r="D1027" s="371">
        <f t="shared" ref="D1027:G1027" si="786">ROUND((D249*100/D$3),2)</f>
        <v>7.0000000000000007E-2</v>
      </c>
      <c r="E1027" s="371">
        <f t="shared" ref="E1027" si="787">ROUND((E249*100/E$3),2)</f>
        <v>0.05</v>
      </c>
      <c r="F1027" s="371">
        <f t="shared" si="786"/>
        <v>0.05</v>
      </c>
      <c r="G1027" s="371">
        <f t="shared" si="786"/>
        <v>0.06</v>
      </c>
    </row>
    <row r="1028" spans="1:7" s="325" customFormat="1" ht="13.8">
      <c r="A1028" s="329"/>
      <c r="B1028" s="329" t="s">
        <v>423</v>
      </c>
      <c r="C1028" s="371">
        <f t="shared" ref="C1028" si="788">ROUND((C250*100/C$3),2)</f>
        <v>0.16</v>
      </c>
      <c r="D1028" s="371">
        <f t="shared" ref="D1028:G1028" si="789">ROUND((D250*100/D$3),2)</f>
        <v>0.16</v>
      </c>
      <c r="E1028" s="371">
        <f t="shared" ref="E1028" si="790">ROUND((E250*100/E$3),2)</f>
        <v>0.16</v>
      </c>
      <c r="F1028" s="371">
        <f t="shared" si="789"/>
        <v>0.17</v>
      </c>
      <c r="G1028" s="371">
        <f t="shared" si="789"/>
        <v>0.14000000000000001</v>
      </c>
    </row>
    <row r="1029" spans="1:7" s="325" customFormat="1" ht="13.8">
      <c r="A1029" s="327"/>
      <c r="B1029" s="327" t="s">
        <v>424</v>
      </c>
      <c r="C1029" s="371">
        <f t="shared" ref="C1029" si="791">ROUND((C251*100/C$3),2)</f>
        <v>0</v>
      </c>
      <c r="D1029" s="371">
        <f t="shared" ref="D1029:G1029" si="792">ROUND((D251*100/D$3),2)</f>
        <v>0</v>
      </c>
      <c r="E1029" s="371">
        <f t="shared" ref="E1029" si="793">ROUND((E251*100/E$3),2)</f>
        <v>0.01</v>
      </c>
      <c r="F1029" s="371">
        <f t="shared" si="792"/>
        <v>0.01</v>
      </c>
      <c r="G1029" s="371">
        <f t="shared" si="792"/>
        <v>0.01</v>
      </c>
    </row>
    <row r="1030" spans="1:7" s="325" customFormat="1" ht="13.8">
      <c r="A1030" s="329"/>
      <c r="B1030" s="329" t="s">
        <v>425</v>
      </c>
      <c r="C1030" s="371">
        <f t="shared" ref="C1030" si="794">ROUND((C252*100/C$3),2)</f>
        <v>0.16</v>
      </c>
      <c r="D1030" s="371">
        <f t="shared" ref="D1030:G1030" si="795">ROUND((D252*100/D$3),2)</f>
        <v>0.16</v>
      </c>
      <c r="E1030" s="371">
        <f t="shared" ref="E1030" si="796">ROUND((E252*100/E$3),2)</f>
        <v>0.15</v>
      </c>
      <c r="F1030" s="371">
        <f t="shared" si="795"/>
        <v>0.17</v>
      </c>
      <c r="G1030" s="371">
        <f t="shared" si="795"/>
        <v>0.13</v>
      </c>
    </row>
    <row r="1031" spans="1:7" s="325" customFormat="1" ht="13.8">
      <c r="A1031" s="327"/>
      <c r="B1031" s="327" t="s">
        <v>426</v>
      </c>
      <c r="C1031" s="371">
        <f t="shared" ref="C1031" si="797">ROUND((C253*100/C$3),2)</f>
        <v>1.02</v>
      </c>
      <c r="D1031" s="371">
        <f t="shared" ref="D1031:G1031" si="798">ROUND((D253*100/D$3),2)</f>
        <v>1.1000000000000001</v>
      </c>
      <c r="E1031" s="371">
        <f t="shared" ref="E1031" si="799">ROUND((E253*100/E$3),2)</f>
        <v>0.97</v>
      </c>
      <c r="F1031" s="371">
        <f t="shared" si="798"/>
        <v>1.37</v>
      </c>
      <c r="G1031" s="371">
        <f t="shared" si="798"/>
        <v>0.75</v>
      </c>
    </row>
    <row r="1032" spans="1:7" s="325" customFormat="1" ht="13.8">
      <c r="A1032" s="329"/>
      <c r="B1032" s="329" t="s">
        <v>427</v>
      </c>
      <c r="C1032" s="371">
        <f t="shared" ref="C1032" si="800">ROUND((C254*100/C$3),2)</f>
        <v>0.51</v>
      </c>
      <c r="D1032" s="371">
        <f t="shared" ref="D1032:G1032" si="801">ROUND((D254*100/D$3),2)</f>
        <v>0.51</v>
      </c>
      <c r="E1032" s="371">
        <f t="shared" ref="E1032" si="802">ROUND((E254*100/E$3),2)</f>
        <v>0.49</v>
      </c>
      <c r="F1032" s="371">
        <f t="shared" si="801"/>
        <v>0.82</v>
      </c>
      <c r="G1032" s="371">
        <f t="shared" si="801"/>
        <v>0.38</v>
      </c>
    </row>
    <row r="1033" spans="1:7" s="325" customFormat="1" ht="13.8">
      <c r="A1033" s="327"/>
      <c r="B1033" s="327" t="s">
        <v>428</v>
      </c>
      <c r="C1033" s="371">
        <f t="shared" ref="C1033" si="803">ROUND((C255*100/C$3),2)</f>
        <v>0.49</v>
      </c>
      <c r="D1033" s="371">
        <f t="shared" ref="D1033:G1033" si="804">ROUND((D255*100/D$3),2)</f>
        <v>0.56000000000000005</v>
      </c>
      <c r="E1033" s="371">
        <f t="shared" ref="E1033" si="805">ROUND((E255*100/E$3),2)</f>
        <v>0.46</v>
      </c>
      <c r="F1033" s="371">
        <f t="shared" si="804"/>
        <v>0.53</v>
      </c>
      <c r="G1033" s="371">
        <f t="shared" si="804"/>
        <v>0.36</v>
      </c>
    </row>
    <row r="1034" spans="1:7" s="325" customFormat="1" ht="13.8">
      <c r="A1034" s="329"/>
      <c r="B1034" s="329" t="s">
        <v>429</v>
      </c>
      <c r="C1034" s="371">
        <f t="shared" ref="C1034" si="806">ROUND((C256*100/C$3),2)</f>
        <v>0.1</v>
      </c>
      <c r="D1034" s="371">
        <f t="shared" ref="D1034:G1034" si="807">ROUND((D256*100/D$3),2)</f>
        <v>0.1</v>
      </c>
      <c r="E1034" s="371">
        <f t="shared" ref="E1034" si="808">ROUND((E256*100/E$3),2)</f>
        <v>7.0000000000000007E-2</v>
      </c>
      <c r="F1034" s="371">
        <f t="shared" si="807"/>
        <v>0.09</v>
      </c>
      <c r="G1034" s="371">
        <f t="shared" si="807"/>
        <v>0.06</v>
      </c>
    </row>
    <row r="1035" spans="1:7" s="325" customFormat="1" ht="13.8">
      <c r="A1035" s="327"/>
      <c r="B1035" s="327" t="s">
        <v>430</v>
      </c>
      <c r="C1035" s="371">
        <f t="shared" ref="C1035" si="809">ROUND((C257*100/C$3),2)</f>
        <v>0.1</v>
      </c>
      <c r="D1035" s="371">
        <f t="shared" ref="D1035:G1035" si="810">ROUND((D257*100/D$3),2)</f>
        <v>0.08</v>
      </c>
      <c r="E1035" s="371">
        <f t="shared" ref="E1035" si="811">ROUND((E257*100/E$3),2)</f>
        <v>0.06</v>
      </c>
      <c r="F1035" s="371">
        <f t="shared" si="810"/>
        <v>0.06</v>
      </c>
      <c r="G1035" s="371">
        <f t="shared" si="810"/>
        <v>0.03</v>
      </c>
    </row>
    <row r="1036" spans="1:7" s="325" customFormat="1" ht="13.8">
      <c r="A1036" s="329"/>
      <c r="B1036" s="329" t="s">
        <v>431</v>
      </c>
      <c r="C1036" s="371">
        <f t="shared" ref="C1036" si="812">ROUND((C258*100/C$3),2)</f>
        <v>0.04</v>
      </c>
      <c r="D1036" s="371">
        <f t="shared" ref="D1036:G1036" si="813">ROUND((D258*100/D$3),2)</f>
        <v>0.04</v>
      </c>
      <c r="E1036" s="371">
        <f t="shared" ref="E1036" si="814">ROUND((E258*100/E$3),2)</f>
        <v>0.04</v>
      </c>
      <c r="F1036" s="371">
        <f t="shared" si="813"/>
        <v>0.05</v>
      </c>
      <c r="G1036" s="371">
        <f t="shared" si="813"/>
        <v>0.03</v>
      </c>
    </row>
    <row r="1037" spans="1:7" s="325" customFormat="1" ht="13.8">
      <c r="A1037" s="327"/>
      <c r="B1037" s="327" t="s">
        <v>432</v>
      </c>
      <c r="C1037" s="371">
        <f t="shared" ref="C1037" si="815">ROUND((C259*100/C$3),2)</f>
        <v>0.26</v>
      </c>
      <c r="D1037" s="371">
        <f t="shared" ref="D1037:G1037" si="816">ROUND((D259*100/D$3),2)</f>
        <v>0.34</v>
      </c>
      <c r="E1037" s="371">
        <f t="shared" ref="E1037" si="817">ROUND((E259*100/E$3),2)</f>
        <v>0.28999999999999998</v>
      </c>
      <c r="F1037" s="371">
        <f t="shared" si="816"/>
        <v>0.34</v>
      </c>
      <c r="G1037" s="371">
        <f t="shared" si="816"/>
        <v>0.23</v>
      </c>
    </row>
    <row r="1038" spans="1:7" s="325" customFormat="1" ht="13.8">
      <c r="A1038" s="329"/>
      <c r="B1038" s="329" t="s">
        <v>433</v>
      </c>
      <c r="C1038" s="371">
        <f t="shared" ref="C1038" si="818">ROUND((C260*100/C$3),2)</f>
        <v>0.02</v>
      </c>
      <c r="D1038" s="371">
        <f t="shared" ref="D1038:G1038" si="819">ROUND((D260*100/D$3),2)</f>
        <v>0.02</v>
      </c>
      <c r="E1038" s="371">
        <f t="shared" ref="E1038" si="820">ROUND((E260*100/E$3),2)</f>
        <v>0.02</v>
      </c>
      <c r="F1038" s="371">
        <f t="shared" si="819"/>
        <v>0.02</v>
      </c>
      <c r="G1038" s="371">
        <f t="shared" si="819"/>
        <v>0.01</v>
      </c>
    </row>
    <row r="1039" spans="1:7" s="325" customFormat="1" ht="13.8">
      <c r="A1039" s="327"/>
      <c r="B1039" s="327" t="s">
        <v>434</v>
      </c>
      <c r="C1039" s="371">
        <f t="shared" ref="C1039" si="821">ROUND((C261*100/C$3),2)</f>
        <v>0.41</v>
      </c>
      <c r="D1039" s="371">
        <f t="shared" ref="D1039:G1039" si="822">ROUND((D261*100/D$3),2)</f>
        <v>0.44</v>
      </c>
      <c r="E1039" s="371">
        <f t="shared" ref="E1039" si="823">ROUND((E261*100/E$3),2)</f>
        <v>0.42</v>
      </c>
      <c r="F1039" s="371">
        <f t="shared" si="822"/>
        <v>0.43</v>
      </c>
      <c r="G1039" s="371">
        <f t="shared" si="822"/>
        <v>0.37</v>
      </c>
    </row>
    <row r="1040" spans="1:7" s="325" customFormat="1" ht="13.8">
      <c r="A1040" s="329"/>
      <c r="B1040" s="329" t="s">
        <v>435</v>
      </c>
      <c r="C1040" s="371">
        <f t="shared" ref="C1040" si="824">ROUND((C262*100/C$3),2)</f>
        <v>0.32</v>
      </c>
      <c r="D1040" s="371">
        <f t="shared" ref="D1040:G1040" si="825">ROUND((D262*100/D$3),2)</f>
        <v>0.33</v>
      </c>
      <c r="E1040" s="371">
        <f t="shared" ref="E1040" si="826">ROUND((E262*100/E$3),2)</f>
        <v>0.32</v>
      </c>
      <c r="F1040" s="371">
        <f t="shared" si="825"/>
        <v>0.33</v>
      </c>
      <c r="G1040" s="371">
        <f t="shared" si="825"/>
        <v>0.27</v>
      </c>
    </row>
    <row r="1041" spans="1:7" s="325" customFormat="1" ht="13.8">
      <c r="A1041" s="327"/>
      <c r="B1041" s="327" t="s">
        <v>436</v>
      </c>
      <c r="C1041" s="371">
        <f t="shared" ref="C1041" si="827">ROUND((C263*100/C$3),2)</f>
        <v>0.09</v>
      </c>
      <c r="D1041" s="371">
        <f t="shared" ref="D1041:G1041" si="828">ROUND((D263*100/D$3),2)</f>
        <v>0.11</v>
      </c>
      <c r="E1041" s="371">
        <f t="shared" ref="E1041" si="829">ROUND((E263*100/E$3),2)</f>
        <v>0.11</v>
      </c>
      <c r="F1041" s="371">
        <f t="shared" si="828"/>
        <v>0.1</v>
      </c>
      <c r="G1041" s="371">
        <f t="shared" si="828"/>
        <v>0.11</v>
      </c>
    </row>
    <row r="1042" spans="1:7" s="325" customFormat="1" ht="13.8">
      <c r="A1042" s="329"/>
      <c r="B1042" s="329" t="s">
        <v>437</v>
      </c>
      <c r="C1042" s="371">
        <f t="shared" ref="C1042" si="830">ROUND((C264*100/C$3),2)</f>
        <v>0.24</v>
      </c>
      <c r="D1042" s="371">
        <f t="shared" ref="D1042:G1042" si="831">ROUND((D264*100/D$3),2)</f>
        <v>0.26</v>
      </c>
      <c r="E1042" s="371">
        <f t="shared" ref="E1042" si="832">ROUND((E264*100/E$3),2)</f>
        <v>0.31</v>
      </c>
      <c r="F1042" s="371">
        <f t="shared" si="831"/>
        <v>0.28999999999999998</v>
      </c>
      <c r="G1042" s="371">
        <f t="shared" si="831"/>
        <v>0.26</v>
      </c>
    </row>
    <row r="1043" spans="1:7" s="325" customFormat="1" ht="13.8">
      <c r="A1043" s="327"/>
      <c r="B1043" s="327" t="s">
        <v>438</v>
      </c>
      <c r="C1043" s="371">
        <f t="shared" ref="C1043" si="833">ROUND((C265*100/C$3),2)</f>
        <v>0.18</v>
      </c>
      <c r="D1043" s="371">
        <f t="shared" ref="D1043:G1043" si="834">ROUND((D265*100/D$3),2)</f>
        <v>0.16</v>
      </c>
      <c r="E1043" s="371">
        <f t="shared" ref="E1043" si="835">ROUND((E265*100/E$3),2)</f>
        <v>0.15</v>
      </c>
      <c r="F1043" s="371">
        <f t="shared" si="834"/>
        <v>0.16</v>
      </c>
      <c r="G1043" s="371">
        <f t="shared" si="834"/>
        <v>0.12</v>
      </c>
    </row>
    <row r="1044" spans="1:7" s="325" customFormat="1" ht="13.8">
      <c r="A1044" s="329"/>
      <c r="B1044" s="329" t="s">
        <v>439</v>
      </c>
      <c r="C1044" s="371">
        <f t="shared" ref="C1044" si="836">ROUND((C266*100/C$3),2)</f>
        <v>0.15</v>
      </c>
      <c r="D1044" s="371">
        <f t="shared" ref="D1044:G1044" si="837">ROUND((D266*100/D$3),2)</f>
        <v>0.14000000000000001</v>
      </c>
      <c r="E1044" s="371">
        <f t="shared" ref="E1044" si="838">ROUND((E266*100/E$3),2)</f>
        <v>0.12</v>
      </c>
      <c r="F1044" s="371">
        <f t="shared" si="837"/>
        <v>0.12</v>
      </c>
      <c r="G1044" s="371">
        <f t="shared" si="837"/>
        <v>0.1</v>
      </c>
    </row>
    <row r="1045" spans="1:7" s="325" customFormat="1" ht="13.8">
      <c r="A1045" s="327"/>
      <c r="B1045" s="327" t="s">
        <v>440</v>
      </c>
      <c r="C1045" s="371">
        <f t="shared" ref="C1045" si="839">ROUND((C267*100/C$3),2)</f>
        <v>0.02</v>
      </c>
      <c r="D1045" s="371">
        <f t="shared" ref="D1045:G1045" si="840">ROUND((D267*100/D$3),2)</f>
        <v>0.02</v>
      </c>
      <c r="E1045" s="371">
        <f t="shared" ref="E1045" si="841">ROUND((E267*100/E$3),2)</f>
        <v>0.03</v>
      </c>
      <c r="F1045" s="371">
        <f t="shared" si="840"/>
        <v>0.03</v>
      </c>
      <c r="G1045" s="371">
        <f t="shared" si="840"/>
        <v>0.02</v>
      </c>
    </row>
    <row r="1046" spans="1:7" s="325" customFormat="1" ht="13.8">
      <c r="A1046" s="329"/>
      <c r="B1046" s="329" t="s">
        <v>441</v>
      </c>
      <c r="C1046" s="371">
        <f t="shared" ref="C1046" si="842">ROUND((C268*100/C$3),2)</f>
        <v>0.11</v>
      </c>
      <c r="D1046" s="371">
        <f t="shared" ref="D1046:G1046" si="843">ROUND((D268*100/D$3),2)</f>
        <v>0.11</v>
      </c>
      <c r="E1046" s="371">
        <f t="shared" ref="E1046" si="844">ROUND((E268*100/E$3),2)</f>
        <v>0.12</v>
      </c>
      <c r="F1046" s="371">
        <f t="shared" si="843"/>
        <v>0.11</v>
      </c>
      <c r="G1046" s="371">
        <f t="shared" si="843"/>
        <v>0.09</v>
      </c>
    </row>
    <row r="1047" spans="1:7" s="325" customFormat="1" ht="13.8">
      <c r="A1047" s="327"/>
      <c r="B1047" s="327" t="s">
        <v>442</v>
      </c>
      <c r="C1047" s="371">
        <f t="shared" ref="C1047" si="845">ROUND((C269*100/C$3),2)</f>
        <v>0.36</v>
      </c>
      <c r="D1047" s="371">
        <f t="shared" ref="D1047:G1047" si="846">ROUND((D269*100/D$3),2)</f>
        <v>0.39</v>
      </c>
      <c r="E1047" s="371">
        <f t="shared" ref="E1047" si="847">ROUND((E269*100/E$3),2)</f>
        <v>0.36</v>
      </c>
      <c r="F1047" s="371">
        <f t="shared" si="846"/>
        <v>0.38</v>
      </c>
      <c r="G1047" s="371">
        <f t="shared" si="846"/>
        <v>0.31</v>
      </c>
    </row>
    <row r="1048" spans="1:7" s="325" customFormat="1" ht="13.8">
      <c r="A1048" s="329"/>
      <c r="B1048" s="329" t="s">
        <v>443</v>
      </c>
      <c r="C1048" s="371">
        <f t="shared" ref="C1048" si="848">ROUND((C270*100/C$3),2)</f>
        <v>7.0000000000000007E-2</v>
      </c>
      <c r="D1048" s="371">
        <f t="shared" ref="D1048:G1048" si="849">ROUND((D270*100/D$3),2)</f>
        <v>0.06</v>
      </c>
      <c r="E1048" s="371">
        <f t="shared" ref="E1048" si="850">ROUND((E270*100/E$3),2)</f>
        <v>0.08</v>
      </c>
      <c r="F1048" s="371">
        <f t="shared" si="849"/>
        <v>7.0000000000000007E-2</v>
      </c>
      <c r="G1048" s="371">
        <f t="shared" si="849"/>
        <v>0.12</v>
      </c>
    </row>
    <row r="1049" spans="1:7" s="325" customFormat="1" ht="13.8">
      <c r="A1049" s="327"/>
      <c r="B1049" s="327" t="s">
        <v>444</v>
      </c>
      <c r="C1049" s="371">
        <f t="shared" ref="C1049" si="851">ROUND((C271*100/C$3),2)</f>
        <v>0.46</v>
      </c>
      <c r="D1049" s="371">
        <f t="shared" ref="D1049:G1049" si="852">ROUND((D271*100/D$3),2)</f>
        <v>0.47</v>
      </c>
      <c r="E1049" s="371">
        <f t="shared" ref="E1049" si="853">ROUND((E271*100/E$3),2)</f>
        <v>0.44</v>
      </c>
      <c r="F1049" s="371">
        <f t="shared" si="852"/>
        <v>0.46</v>
      </c>
      <c r="G1049" s="371">
        <f t="shared" si="852"/>
        <v>0.43</v>
      </c>
    </row>
    <row r="1050" spans="1:7" s="325" customFormat="1" ht="13.8">
      <c r="A1050" s="329"/>
      <c r="B1050" s="329" t="s">
        <v>445</v>
      </c>
      <c r="C1050" s="371">
        <f t="shared" ref="C1050" si="854">ROUND((C272*100/C$3),2)</f>
        <v>7.0000000000000007E-2</v>
      </c>
      <c r="D1050" s="371">
        <f t="shared" ref="D1050:G1050" si="855">ROUND((D272*100/D$3),2)</f>
        <v>7.0000000000000007E-2</v>
      </c>
      <c r="E1050" s="371">
        <f t="shared" ref="E1050" si="856">ROUND((E272*100/E$3),2)</f>
        <v>7.0000000000000007E-2</v>
      </c>
      <c r="F1050" s="371">
        <f t="shared" si="855"/>
        <v>7.0000000000000007E-2</v>
      </c>
      <c r="G1050" s="371">
        <f t="shared" si="855"/>
        <v>0.06</v>
      </c>
    </row>
    <row r="1051" spans="1:7" s="325" customFormat="1" ht="13.8">
      <c r="A1051" s="327"/>
      <c r="B1051" s="327" t="s">
        <v>446</v>
      </c>
      <c r="C1051" s="371">
        <f t="shared" ref="C1051" si="857">ROUND((C273*100/C$3),2)</f>
        <v>0.38</v>
      </c>
      <c r="D1051" s="371">
        <f t="shared" ref="D1051:G1051" si="858">ROUND((D273*100/D$3),2)</f>
        <v>0.4</v>
      </c>
      <c r="E1051" s="371">
        <f t="shared" ref="E1051" si="859">ROUND((E273*100/E$3),2)</f>
        <v>0.37</v>
      </c>
      <c r="F1051" s="371">
        <f t="shared" si="858"/>
        <v>0.39</v>
      </c>
      <c r="G1051" s="371">
        <f t="shared" si="858"/>
        <v>0.37</v>
      </c>
    </row>
    <row r="1052" spans="1:7" s="325" customFormat="1" ht="13.8">
      <c r="A1052" s="329"/>
      <c r="B1052" s="329" t="s">
        <v>447</v>
      </c>
      <c r="C1052" s="371">
        <f t="shared" ref="C1052" si="860">ROUND((C274*100/C$3),2)</f>
        <v>0.91</v>
      </c>
      <c r="D1052" s="371">
        <f t="shared" ref="D1052:G1052" si="861">ROUND((D274*100/D$3),2)</f>
        <v>0.92</v>
      </c>
      <c r="E1052" s="371">
        <f t="shared" ref="E1052" si="862">ROUND((E274*100/E$3),2)</f>
        <v>0.92</v>
      </c>
      <c r="F1052" s="371">
        <f t="shared" si="861"/>
        <v>0.99</v>
      </c>
      <c r="G1052" s="371">
        <f t="shared" si="861"/>
        <v>0.85</v>
      </c>
    </row>
    <row r="1053" spans="1:7" s="325" customFormat="1" ht="13.8">
      <c r="A1053" s="327"/>
      <c r="B1053" s="327" t="s">
        <v>448</v>
      </c>
      <c r="C1053" s="371">
        <f t="shared" ref="C1053" si="863">ROUND((C275*100/C$3),2)</f>
        <v>0.47</v>
      </c>
      <c r="D1053" s="371">
        <f t="shared" ref="D1053:G1053" si="864">ROUND((D275*100/D$3),2)</f>
        <v>0.49</v>
      </c>
      <c r="E1053" s="371">
        <f t="shared" ref="E1053" si="865">ROUND((E275*100/E$3),2)</f>
        <v>0.5</v>
      </c>
      <c r="F1053" s="371">
        <f t="shared" si="864"/>
        <v>0.55000000000000004</v>
      </c>
      <c r="G1053" s="371">
        <f t="shared" si="864"/>
        <v>0.49</v>
      </c>
    </row>
    <row r="1054" spans="1:7" s="325" customFormat="1" ht="13.8">
      <c r="A1054" s="329"/>
      <c r="B1054" s="329" t="s">
        <v>449</v>
      </c>
      <c r="C1054" s="371">
        <f t="shared" ref="C1054" si="866">ROUND((C276*100/C$3),2)</f>
        <v>0</v>
      </c>
      <c r="D1054" s="371">
        <f t="shared" ref="D1054:G1054" si="867">ROUND((D276*100/D$3),2)</f>
        <v>0</v>
      </c>
      <c r="E1054" s="371">
        <f t="shared" ref="E1054" si="868">ROUND((E276*100/E$3),2)</f>
        <v>0</v>
      </c>
      <c r="F1054" s="371">
        <f t="shared" si="867"/>
        <v>0</v>
      </c>
      <c r="G1054" s="371">
        <f t="shared" si="867"/>
        <v>0</v>
      </c>
    </row>
    <row r="1055" spans="1:7" s="325" customFormat="1" ht="13.8">
      <c r="A1055" s="327"/>
      <c r="B1055" s="327" t="s">
        <v>450</v>
      </c>
      <c r="C1055" s="371">
        <f t="shared" ref="C1055" si="869">ROUND((C277*100/C$3),2)</f>
        <v>0</v>
      </c>
      <c r="D1055" s="371">
        <f t="shared" ref="D1055:G1055" si="870">ROUND((D277*100/D$3),2)</f>
        <v>0</v>
      </c>
      <c r="E1055" s="371">
        <f t="shared" ref="E1055" si="871">ROUND((E277*100/E$3),2)</f>
        <v>0</v>
      </c>
      <c r="F1055" s="371">
        <f t="shared" si="870"/>
        <v>0</v>
      </c>
      <c r="G1055" s="371">
        <f t="shared" si="870"/>
        <v>0</v>
      </c>
    </row>
    <row r="1056" spans="1:7" s="325" customFormat="1" ht="13.8">
      <c r="A1056" s="329"/>
      <c r="B1056" s="329" t="s">
        <v>451</v>
      </c>
      <c r="C1056" s="371">
        <f t="shared" ref="C1056" si="872">ROUND((C278*100/C$3),2)</f>
        <v>0</v>
      </c>
      <c r="D1056" s="371">
        <f t="shared" ref="D1056:G1056" si="873">ROUND((D278*100/D$3),2)</f>
        <v>0</v>
      </c>
      <c r="E1056" s="371">
        <f t="shared" ref="E1056" si="874">ROUND((E278*100/E$3),2)</f>
        <v>0</v>
      </c>
      <c r="F1056" s="371">
        <f t="shared" si="873"/>
        <v>0</v>
      </c>
      <c r="G1056" s="371">
        <f t="shared" si="873"/>
        <v>0</v>
      </c>
    </row>
    <row r="1057" spans="1:7" s="325" customFormat="1" ht="13.8">
      <c r="A1057" s="327"/>
      <c r="B1057" s="327" t="s">
        <v>452</v>
      </c>
      <c r="C1057" s="371">
        <f t="shared" ref="C1057" si="875">ROUND((C279*100/C$3),2)</f>
        <v>0.09</v>
      </c>
      <c r="D1057" s="371">
        <f t="shared" ref="D1057:G1057" si="876">ROUND((D279*100/D$3),2)</f>
        <v>0.08</v>
      </c>
      <c r="E1057" s="371">
        <f t="shared" ref="E1057" si="877">ROUND((E279*100/E$3),2)</f>
        <v>0.1</v>
      </c>
      <c r="F1057" s="371">
        <f t="shared" si="876"/>
        <v>0.12</v>
      </c>
      <c r="G1057" s="371">
        <f t="shared" si="876"/>
        <v>0.08</v>
      </c>
    </row>
    <row r="1058" spans="1:7" s="325" customFormat="1" ht="13.8">
      <c r="A1058" s="329"/>
      <c r="B1058" s="329" t="s">
        <v>453</v>
      </c>
      <c r="C1058" s="371">
        <f t="shared" ref="C1058" si="878">ROUND((C280*100/C$3),2)</f>
        <v>0.05</v>
      </c>
      <c r="D1058" s="371">
        <f t="shared" ref="D1058:G1058" si="879">ROUND((D280*100/D$3),2)</f>
        <v>0.04</v>
      </c>
      <c r="E1058" s="371">
        <f t="shared" ref="E1058" si="880">ROUND((E280*100/E$3),2)</f>
        <v>0.03</v>
      </c>
      <c r="F1058" s="371">
        <f t="shared" si="879"/>
        <v>0.05</v>
      </c>
      <c r="G1058" s="371">
        <f t="shared" si="879"/>
        <v>0.03</v>
      </c>
    </row>
    <row r="1059" spans="1:7" s="325" customFormat="1" ht="13.8">
      <c r="A1059" s="327"/>
      <c r="B1059" s="327" t="s">
        <v>454</v>
      </c>
      <c r="C1059" s="371">
        <f t="shared" ref="C1059" si="881">ROUND((C281*100/C$3),2)</f>
        <v>0.04</v>
      </c>
      <c r="D1059" s="371">
        <f t="shared" ref="D1059:G1059" si="882">ROUND((D281*100/D$3),2)</f>
        <v>0.04</v>
      </c>
      <c r="E1059" s="371">
        <f t="shared" ref="E1059" si="883">ROUND((E281*100/E$3),2)</f>
        <v>0.06</v>
      </c>
      <c r="F1059" s="371">
        <f t="shared" si="882"/>
        <v>7.0000000000000007E-2</v>
      </c>
      <c r="G1059" s="371">
        <f t="shared" si="882"/>
        <v>0.04</v>
      </c>
    </row>
    <row r="1060" spans="1:7" s="325" customFormat="1" ht="13.8">
      <c r="A1060" s="329"/>
      <c r="B1060" s="329" t="s">
        <v>455</v>
      </c>
      <c r="C1060" s="371">
        <f t="shared" ref="C1060" si="884">ROUND((C282*100/C$3),2)</f>
        <v>0.02</v>
      </c>
      <c r="D1060" s="371">
        <f t="shared" ref="D1060:G1060" si="885">ROUND((D282*100/D$3),2)</f>
        <v>0.03</v>
      </c>
      <c r="E1060" s="371">
        <f t="shared" ref="E1060" si="886">ROUND((E282*100/E$3),2)</f>
        <v>0.02</v>
      </c>
      <c r="F1060" s="371">
        <f t="shared" si="885"/>
        <v>0.02</v>
      </c>
      <c r="G1060" s="371">
        <f t="shared" si="885"/>
        <v>0.02</v>
      </c>
    </row>
    <row r="1061" spans="1:7" s="325" customFormat="1" ht="13.8">
      <c r="A1061" s="327"/>
      <c r="B1061" s="327" t="s">
        <v>456</v>
      </c>
      <c r="C1061" s="371">
        <f t="shared" ref="C1061" si="887">ROUND((C283*100/C$3),2)</f>
        <v>0.01</v>
      </c>
      <c r="D1061" s="371">
        <f t="shared" ref="D1061:G1061" si="888">ROUND((D283*100/D$3),2)</f>
        <v>0.02</v>
      </c>
      <c r="E1061" s="371">
        <f t="shared" ref="E1061" si="889">ROUND((E283*100/E$3),2)</f>
        <v>0.01</v>
      </c>
      <c r="F1061" s="371">
        <f t="shared" si="888"/>
        <v>0.01</v>
      </c>
      <c r="G1061" s="371">
        <f t="shared" si="888"/>
        <v>0.01</v>
      </c>
    </row>
    <row r="1062" spans="1:7" s="325" customFormat="1" ht="13.8">
      <c r="A1062" s="329"/>
      <c r="B1062" s="329" t="s">
        <v>457</v>
      </c>
      <c r="C1062" s="371">
        <f t="shared" ref="C1062" si="890">ROUND((C284*100/C$3),2)</f>
        <v>0.01</v>
      </c>
      <c r="D1062" s="371">
        <f t="shared" ref="D1062:G1062" si="891">ROUND((D284*100/D$3),2)</f>
        <v>0.01</v>
      </c>
      <c r="E1062" s="371">
        <f t="shared" ref="E1062" si="892">ROUND((E284*100/E$3),2)</f>
        <v>0.01</v>
      </c>
      <c r="F1062" s="371">
        <f t="shared" si="891"/>
        <v>0.01</v>
      </c>
      <c r="G1062" s="371">
        <f t="shared" si="891"/>
        <v>0.01</v>
      </c>
    </row>
    <row r="1063" spans="1:7" s="325" customFormat="1" ht="13.8">
      <c r="A1063" s="327"/>
      <c r="B1063" s="327" t="s">
        <v>458</v>
      </c>
      <c r="C1063" s="371">
        <f t="shared" ref="C1063" si="893">ROUND((C285*100/C$3),2)</f>
        <v>0.13</v>
      </c>
      <c r="D1063" s="371">
        <f t="shared" ref="D1063:G1063" si="894">ROUND((D285*100/D$3),2)</f>
        <v>0.15</v>
      </c>
      <c r="E1063" s="371">
        <f t="shared" ref="E1063" si="895">ROUND((E285*100/E$3),2)</f>
        <v>0.15</v>
      </c>
      <c r="F1063" s="371">
        <f t="shared" si="894"/>
        <v>0.17</v>
      </c>
      <c r="G1063" s="371">
        <f t="shared" si="894"/>
        <v>0.16</v>
      </c>
    </row>
    <row r="1064" spans="1:7" s="325" customFormat="1" ht="13.8">
      <c r="A1064" s="329"/>
      <c r="B1064" s="329" t="s">
        <v>459</v>
      </c>
      <c r="C1064" s="371">
        <f t="shared" ref="C1064" si="896">ROUND((C286*100/C$3),2)</f>
        <v>0.05</v>
      </c>
      <c r="D1064" s="371">
        <f t="shared" ref="D1064:G1064" si="897">ROUND((D286*100/D$3),2)</f>
        <v>0.05</v>
      </c>
      <c r="E1064" s="371">
        <f t="shared" ref="E1064" si="898">ROUND((E286*100/E$3),2)</f>
        <v>0.05</v>
      </c>
      <c r="F1064" s="371">
        <f t="shared" si="897"/>
        <v>7.0000000000000007E-2</v>
      </c>
      <c r="G1064" s="371">
        <f t="shared" si="897"/>
        <v>7.0000000000000007E-2</v>
      </c>
    </row>
    <row r="1065" spans="1:7" s="325" customFormat="1" ht="13.8">
      <c r="A1065" s="327"/>
      <c r="B1065" s="327" t="s">
        <v>460</v>
      </c>
      <c r="C1065" s="371">
        <f t="shared" ref="C1065" si="899">ROUND((C287*100/C$3),2)</f>
        <v>0.09</v>
      </c>
      <c r="D1065" s="371">
        <f t="shared" ref="D1065:G1065" si="900">ROUND((D287*100/D$3),2)</f>
        <v>0.09</v>
      </c>
      <c r="E1065" s="371">
        <f t="shared" ref="E1065" si="901">ROUND((E287*100/E$3),2)</f>
        <v>0.1</v>
      </c>
      <c r="F1065" s="371">
        <f t="shared" si="900"/>
        <v>0.1</v>
      </c>
      <c r="G1065" s="371">
        <f t="shared" si="900"/>
        <v>0.09</v>
      </c>
    </row>
    <row r="1066" spans="1:7" s="325" customFormat="1" ht="13.8">
      <c r="A1066" s="329"/>
      <c r="B1066" s="329" t="s">
        <v>461</v>
      </c>
      <c r="C1066" s="371">
        <f t="shared" ref="C1066" si="902">ROUND((C288*100/C$3),2)</f>
        <v>0.12</v>
      </c>
      <c r="D1066" s="371">
        <f t="shared" ref="D1066:G1066" si="903">ROUND((D288*100/D$3),2)</f>
        <v>0.12</v>
      </c>
      <c r="E1066" s="371">
        <f t="shared" ref="E1066" si="904">ROUND((E288*100/E$3),2)</f>
        <v>0.12</v>
      </c>
      <c r="F1066" s="371">
        <f t="shared" si="903"/>
        <v>0.13</v>
      </c>
      <c r="G1066" s="371">
        <f t="shared" si="903"/>
        <v>0.12</v>
      </c>
    </row>
    <row r="1067" spans="1:7" s="325" customFormat="1" ht="13.8">
      <c r="A1067" s="327"/>
      <c r="B1067" s="327" t="s">
        <v>462</v>
      </c>
      <c r="C1067" s="371">
        <f t="shared" ref="C1067" si="905">ROUND((C289*100/C$3),2)</f>
        <v>0.06</v>
      </c>
      <c r="D1067" s="371">
        <f t="shared" ref="D1067:G1067" si="906">ROUND((D289*100/D$3),2)</f>
        <v>0.05</v>
      </c>
      <c r="E1067" s="371">
        <f t="shared" ref="E1067" si="907">ROUND((E289*100/E$3),2)</f>
        <v>0.05</v>
      </c>
      <c r="F1067" s="371">
        <f t="shared" si="906"/>
        <v>0.06</v>
      </c>
      <c r="G1067" s="371">
        <f t="shared" si="906"/>
        <v>0.06</v>
      </c>
    </row>
    <row r="1068" spans="1:7" s="325" customFormat="1" ht="13.8">
      <c r="A1068" s="329"/>
      <c r="B1068" s="329" t="s">
        <v>463</v>
      </c>
      <c r="C1068" s="371">
        <f t="shared" ref="C1068" si="908">ROUND((C290*100/C$3),2)</f>
        <v>0.06</v>
      </c>
      <c r="D1068" s="371">
        <f t="shared" ref="D1068:G1068" si="909">ROUND((D290*100/D$3),2)</f>
        <v>7.0000000000000007E-2</v>
      </c>
      <c r="E1068" s="371">
        <f t="shared" ref="E1068" si="910">ROUND((E290*100/E$3),2)</f>
        <v>7.0000000000000007E-2</v>
      </c>
      <c r="F1068" s="371">
        <f t="shared" si="909"/>
        <v>7.0000000000000007E-2</v>
      </c>
      <c r="G1068" s="371">
        <f t="shared" si="909"/>
        <v>7.0000000000000007E-2</v>
      </c>
    </row>
    <row r="1069" spans="1:7" s="325" customFormat="1" ht="13.8">
      <c r="A1069" s="327"/>
      <c r="B1069" s="327" t="s">
        <v>464</v>
      </c>
      <c r="C1069" s="371">
        <f t="shared" ref="C1069" si="911">ROUND((C291*100/C$3),2)</f>
        <v>0.1</v>
      </c>
      <c r="D1069" s="371">
        <f t="shared" ref="D1069:G1069" si="912">ROUND((D291*100/D$3),2)</f>
        <v>0.11</v>
      </c>
      <c r="E1069" s="371">
        <f t="shared" ref="E1069" si="913">ROUND((E291*100/E$3),2)</f>
        <v>0.11</v>
      </c>
      <c r="F1069" s="371">
        <f t="shared" si="912"/>
        <v>0.11</v>
      </c>
      <c r="G1069" s="371">
        <f t="shared" si="912"/>
        <v>0.11</v>
      </c>
    </row>
    <row r="1070" spans="1:7" s="325" customFormat="1" ht="13.8">
      <c r="A1070" s="329"/>
      <c r="B1070" s="329" t="s">
        <v>465</v>
      </c>
      <c r="C1070" s="371">
        <f t="shared" ref="C1070" si="914">ROUND((C292*100/C$3),2)</f>
        <v>0</v>
      </c>
      <c r="D1070" s="371">
        <f t="shared" ref="D1070:G1070" si="915">ROUND((D292*100/D$3),2)</f>
        <v>0</v>
      </c>
      <c r="E1070" s="371">
        <f t="shared" ref="E1070" si="916">ROUND((E292*100/E$3),2)</f>
        <v>0</v>
      </c>
      <c r="F1070" s="371">
        <f t="shared" si="915"/>
        <v>0</v>
      </c>
      <c r="G1070" s="371">
        <f t="shared" si="915"/>
        <v>0</v>
      </c>
    </row>
    <row r="1071" spans="1:7" s="325" customFormat="1" ht="13.8">
      <c r="A1071" s="327"/>
      <c r="B1071" s="327" t="s">
        <v>466</v>
      </c>
      <c r="C1071" s="371">
        <f t="shared" ref="C1071" si="917">ROUND((C293*100/C$3),2)</f>
        <v>0</v>
      </c>
      <c r="D1071" s="371">
        <f t="shared" ref="D1071:G1071" si="918">ROUND((D293*100/D$3),2)</f>
        <v>0</v>
      </c>
      <c r="E1071" s="371">
        <f t="shared" ref="E1071" si="919">ROUND((E293*100/E$3),2)</f>
        <v>0</v>
      </c>
      <c r="F1071" s="371">
        <f t="shared" si="918"/>
        <v>0</v>
      </c>
      <c r="G1071" s="371">
        <f t="shared" si="918"/>
        <v>0.01</v>
      </c>
    </row>
    <row r="1072" spans="1:7" s="325" customFormat="1" ht="13.8">
      <c r="A1072" s="329"/>
      <c r="B1072" s="329" t="s">
        <v>467</v>
      </c>
      <c r="C1072" s="371">
        <f t="shared" ref="C1072" si="920">ROUND((C294*100/C$3),2)</f>
        <v>0.1</v>
      </c>
      <c r="D1072" s="371">
        <f t="shared" ref="D1072:G1072" si="921">ROUND((D294*100/D$3),2)</f>
        <v>0.1</v>
      </c>
      <c r="E1072" s="371">
        <f t="shared" ref="E1072" si="922">ROUND((E294*100/E$3),2)</f>
        <v>0.1</v>
      </c>
      <c r="F1072" s="371">
        <f t="shared" si="921"/>
        <v>0.11</v>
      </c>
      <c r="G1072" s="371">
        <f t="shared" si="921"/>
        <v>0.1</v>
      </c>
    </row>
    <row r="1073" spans="1:7" s="325" customFormat="1" ht="13.8">
      <c r="A1073" s="327"/>
      <c r="B1073" s="327" t="s">
        <v>468</v>
      </c>
      <c r="C1073" s="371">
        <f t="shared" ref="C1073" si="923">ROUND((C295*100/C$3),2)</f>
        <v>0.26</v>
      </c>
      <c r="D1073" s="371">
        <f t="shared" ref="D1073:G1073" si="924">ROUND((D295*100/D$3),2)</f>
        <v>0.26</v>
      </c>
      <c r="E1073" s="371">
        <f t="shared" ref="E1073" si="925">ROUND((E295*100/E$3),2)</f>
        <v>0.26</v>
      </c>
      <c r="F1073" s="371">
        <f t="shared" si="924"/>
        <v>0.28000000000000003</v>
      </c>
      <c r="G1073" s="371">
        <f t="shared" si="924"/>
        <v>0.22</v>
      </c>
    </row>
    <row r="1074" spans="1:7" s="325" customFormat="1" ht="13.8">
      <c r="A1074" s="329"/>
      <c r="B1074" s="329" t="s">
        <v>469</v>
      </c>
      <c r="C1074" s="371">
        <f t="shared" ref="C1074" si="926">ROUND((C296*100/C$3),2)</f>
        <v>7.0000000000000007E-2</v>
      </c>
      <c r="D1074" s="371">
        <f t="shared" ref="D1074:G1074" si="927">ROUND((D296*100/D$3),2)</f>
        <v>0.06</v>
      </c>
      <c r="E1074" s="371">
        <f t="shared" ref="E1074" si="928">ROUND((E296*100/E$3),2)</f>
        <v>0.06</v>
      </c>
      <c r="F1074" s="371">
        <f t="shared" si="927"/>
        <v>0.06</v>
      </c>
      <c r="G1074" s="371">
        <f t="shared" si="927"/>
        <v>0.05</v>
      </c>
    </row>
    <row r="1075" spans="1:7" s="325" customFormat="1" ht="13.8">
      <c r="A1075" s="327"/>
      <c r="B1075" s="327" t="s">
        <v>470</v>
      </c>
      <c r="C1075" s="371">
        <f t="shared" ref="C1075" si="929">ROUND((C297*100/C$3),2)</f>
        <v>0.04</v>
      </c>
      <c r="D1075" s="371">
        <f t="shared" ref="D1075:G1075" si="930">ROUND((D297*100/D$3),2)</f>
        <v>0.05</v>
      </c>
      <c r="E1075" s="371">
        <f t="shared" ref="E1075" si="931">ROUND((E297*100/E$3),2)</f>
        <v>0.04</v>
      </c>
      <c r="F1075" s="371">
        <f t="shared" si="930"/>
        <v>0.05</v>
      </c>
      <c r="G1075" s="371">
        <f t="shared" si="930"/>
        <v>0.03</v>
      </c>
    </row>
    <row r="1076" spans="1:7" s="325" customFormat="1" ht="13.8">
      <c r="A1076" s="329"/>
      <c r="B1076" s="329" t="s">
        <v>471</v>
      </c>
      <c r="C1076" s="371">
        <f t="shared" ref="C1076" si="932">ROUND((C298*100/C$3),2)</f>
        <v>0.06</v>
      </c>
      <c r="D1076" s="371">
        <f t="shared" ref="D1076:G1076" si="933">ROUND((D298*100/D$3),2)</f>
        <v>7.0000000000000007E-2</v>
      </c>
      <c r="E1076" s="371">
        <f t="shared" ref="E1076" si="934">ROUND((E298*100/E$3),2)</f>
        <v>7.0000000000000007E-2</v>
      </c>
      <c r="F1076" s="371">
        <f t="shared" si="933"/>
        <v>0.09</v>
      </c>
      <c r="G1076" s="371">
        <f t="shared" si="933"/>
        <v>0.06</v>
      </c>
    </row>
    <row r="1077" spans="1:7" s="325" customFormat="1" ht="13.8">
      <c r="A1077" s="327"/>
      <c r="B1077" s="327" t="s">
        <v>472</v>
      </c>
      <c r="C1077" s="371">
        <f t="shared" ref="C1077" si="935">ROUND((C299*100/C$3),2)</f>
        <v>0.09</v>
      </c>
      <c r="D1077" s="371">
        <f t="shared" ref="D1077:G1077" si="936">ROUND((D299*100/D$3),2)</f>
        <v>0.08</v>
      </c>
      <c r="E1077" s="371">
        <f t="shared" ref="E1077" si="937">ROUND((E299*100/E$3),2)</f>
        <v>0.08</v>
      </c>
      <c r="F1077" s="371">
        <f t="shared" si="936"/>
        <v>0.09</v>
      </c>
      <c r="G1077" s="371">
        <f t="shared" si="936"/>
        <v>7.0000000000000007E-2</v>
      </c>
    </row>
    <row r="1078" spans="1:7" s="325" customFormat="1" ht="13.8">
      <c r="A1078" s="329"/>
      <c r="B1078" s="329" t="s">
        <v>473</v>
      </c>
      <c r="C1078" s="371">
        <f t="shared" ref="C1078" si="938">ROUND((C300*100/C$3),2)</f>
        <v>0.17</v>
      </c>
      <c r="D1078" s="371">
        <f t="shared" ref="D1078:G1078" si="939">ROUND((D300*100/D$3),2)</f>
        <v>0.17</v>
      </c>
      <c r="E1078" s="371">
        <f t="shared" ref="E1078" si="940">ROUND((E300*100/E$3),2)</f>
        <v>0.16</v>
      </c>
      <c r="F1078" s="371">
        <f t="shared" si="939"/>
        <v>0.16</v>
      </c>
      <c r="G1078" s="371">
        <f t="shared" si="939"/>
        <v>0.14000000000000001</v>
      </c>
    </row>
    <row r="1079" spans="1:7" s="325" customFormat="1" ht="13.8">
      <c r="A1079" s="327"/>
      <c r="B1079" s="327" t="s">
        <v>474</v>
      </c>
      <c r="C1079" s="371">
        <f t="shared" ref="C1079" si="941">ROUND((C301*100/C$3),2)</f>
        <v>1.39</v>
      </c>
      <c r="D1079" s="371">
        <f t="shared" ref="D1079:G1079" si="942">ROUND((D301*100/D$3),2)</f>
        <v>1.3</v>
      </c>
      <c r="E1079" s="371">
        <f t="shared" ref="E1079" si="943">ROUND((E301*100/E$3),2)</f>
        <v>1.25</v>
      </c>
      <c r="F1079" s="371">
        <f t="shared" si="942"/>
        <v>1.28</v>
      </c>
      <c r="G1079" s="371">
        <f t="shared" si="942"/>
        <v>1.07</v>
      </c>
    </row>
    <row r="1080" spans="1:7" s="325" customFormat="1" ht="13.8">
      <c r="A1080" s="329"/>
      <c r="B1080" s="329" t="s">
        <v>475</v>
      </c>
      <c r="C1080" s="371">
        <f t="shared" ref="C1080" si="944">ROUND((C302*100/C$3),2)</f>
        <v>0.87</v>
      </c>
      <c r="D1080" s="371">
        <f t="shared" ref="D1080:G1080" si="945">ROUND((D302*100/D$3),2)</f>
        <v>0.82</v>
      </c>
      <c r="E1080" s="371">
        <f t="shared" ref="E1080" si="946">ROUND((E302*100/E$3),2)</f>
        <v>0.79</v>
      </c>
      <c r="F1080" s="371">
        <f t="shared" si="945"/>
        <v>0.8</v>
      </c>
      <c r="G1080" s="371">
        <f t="shared" si="945"/>
        <v>0.67</v>
      </c>
    </row>
    <row r="1081" spans="1:7" s="325" customFormat="1" ht="13.8">
      <c r="A1081" s="327"/>
      <c r="B1081" s="327" t="s">
        <v>476</v>
      </c>
      <c r="C1081" s="371">
        <f t="shared" ref="C1081" si="947">ROUND((C303*100/C$3),2)</f>
        <v>0.04</v>
      </c>
      <c r="D1081" s="371">
        <f t="shared" ref="D1081:G1081" si="948">ROUND((D303*100/D$3),2)</f>
        <v>0.05</v>
      </c>
      <c r="E1081" s="371">
        <f t="shared" ref="E1081" si="949">ROUND((E303*100/E$3),2)</f>
        <v>0.04</v>
      </c>
      <c r="F1081" s="371">
        <f t="shared" si="948"/>
        <v>0.05</v>
      </c>
      <c r="G1081" s="371">
        <f t="shared" si="948"/>
        <v>0.04</v>
      </c>
    </row>
    <row r="1082" spans="1:7" s="325" customFormat="1" ht="13.8">
      <c r="A1082" s="329"/>
      <c r="B1082" s="329" t="s">
        <v>477</v>
      </c>
      <c r="C1082" s="371">
        <f t="shared" ref="C1082" si="950">ROUND((C304*100/C$3),2)</f>
        <v>0.02</v>
      </c>
      <c r="D1082" s="371">
        <f t="shared" ref="D1082:G1082" si="951">ROUND((D304*100/D$3),2)</f>
        <v>0.02</v>
      </c>
      <c r="E1082" s="371">
        <f t="shared" ref="E1082" si="952">ROUND((E304*100/E$3),2)</f>
        <v>0.02</v>
      </c>
      <c r="F1082" s="371">
        <f t="shared" si="951"/>
        <v>0.02</v>
      </c>
      <c r="G1082" s="371">
        <f t="shared" si="951"/>
        <v>0.01</v>
      </c>
    </row>
    <row r="1083" spans="1:7" s="325" customFormat="1" ht="13.8">
      <c r="A1083" s="327"/>
      <c r="B1083" s="327" t="s">
        <v>478</v>
      </c>
      <c r="C1083" s="371">
        <f t="shared" ref="C1083" si="953">ROUND((C305*100/C$3),2)</f>
        <v>0.47</v>
      </c>
      <c r="D1083" s="371">
        <f t="shared" ref="D1083:G1083" si="954">ROUND((D305*100/D$3),2)</f>
        <v>0.42</v>
      </c>
      <c r="E1083" s="371">
        <f t="shared" ref="E1083" si="955">ROUND((E305*100/E$3),2)</f>
        <v>0.41</v>
      </c>
      <c r="F1083" s="371">
        <f t="shared" si="954"/>
        <v>0.41</v>
      </c>
      <c r="G1083" s="371">
        <f t="shared" si="954"/>
        <v>0.35</v>
      </c>
    </row>
    <row r="1084" spans="1:7" s="325" customFormat="1" ht="13.8">
      <c r="A1084" s="329"/>
      <c r="B1084" s="329" t="s">
        <v>479</v>
      </c>
      <c r="C1084" s="371">
        <f t="shared" ref="C1084" si="956">ROUND((C306*100/C$3),2)</f>
        <v>0.21</v>
      </c>
      <c r="D1084" s="371">
        <f t="shared" ref="D1084:G1084" si="957">ROUND((D306*100/D$3),2)</f>
        <v>0.2</v>
      </c>
      <c r="E1084" s="371">
        <f t="shared" ref="E1084" si="958">ROUND((E306*100/E$3),2)</f>
        <v>0.19</v>
      </c>
      <c r="F1084" s="371">
        <f t="shared" si="957"/>
        <v>0.2</v>
      </c>
      <c r="G1084" s="371">
        <f t="shared" si="957"/>
        <v>0.16</v>
      </c>
    </row>
    <row r="1085" spans="1:7" s="325" customFormat="1" ht="13.8">
      <c r="A1085" s="327"/>
      <c r="B1085" s="327" t="s">
        <v>480</v>
      </c>
      <c r="C1085" s="371">
        <f t="shared" ref="C1085" si="959">ROUND((C307*100/C$3),2)</f>
        <v>0.12</v>
      </c>
      <c r="D1085" s="371">
        <f t="shared" ref="D1085:G1085" si="960">ROUND((D307*100/D$3),2)</f>
        <v>0.12</v>
      </c>
      <c r="E1085" s="371">
        <f t="shared" ref="E1085" si="961">ROUND((E307*100/E$3),2)</f>
        <v>0.11</v>
      </c>
      <c r="F1085" s="371">
        <f t="shared" si="960"/>
        <v>0.11</v>
      </c>
      <c r="G1085" s="371">
        <f t="shared" si="960"/>
        <v>0.09</v>
      </c>
    </row>
    <row r="1086" spans="1:7" s="325" customFormat="1" ht="13.8">
      <c r="A1086" s="329"/>
      <c r="B1086" s="329" t="s">
        <v>481</v>
      </c>
      <c r="C1086" s="371">
        <f t="shared" ref="C1086" si="962">ROUND((C308*100/C$3),2)</f>
        <v>0.03</v>
      </c>
      <c r="D1086" s="371">
        <f t="shared" ref="D1086:G1086" si="963">ROUND((D308*100/D$3),2)</f>
        <v>0.03</v>
      </c>
      <c r="E1086" s="371">
        <f t="shared" ref="E1086" si="964">ROUND((E308*100/E$3),2)</f>
        <v>0.03</v>
      </c>
      <c r="F1086" s="371">
        <f t="shared" si="963"/>
        <v>0.04</v>
      </c>
      <c r="G1086" s="371">
        <f t="shared" si="963"/>
        <v>0.03</v>
      </c>
    </row>
    <row r="1087" spans="1:7" s="325" customFormat="1" ht="13.8">
      <c r="A1087" s="327"/>
      <c r="B1087" s="327" t="s">
        <v>482</v>
      </c>
      <c r="C1087" s="371">
        <f t="shared" ref="C1087" si="965">ROUND((C309*100/C$3),2)</f>
        <v>0.05</v>
      </c>
      <c r="D1087" s="371">
        <f t="shared" ref="D1087:G1087" si="966">ROUND((D309*100/D$3),2)</f>
        <v>0.05</v>
      </c>
      <c r="E1087" s="371">
        <f t="shared" ref="E1087" si="967">ROUND((E309*100/E$3),2)</f>
        <v>0.05</v>
      </c>
      <c r="F1087" s="371">
        <f t="shared" si="966"/>
        <v>0.05</v>
      </c>
      <c r="G1087" s="371">
        <f t="shared" si="966"/>
        <v>0.04</v>
      </c>
    </row>
    <row r="1088" spans="1:7" s="325" customFormat="1" ht="13.8">
      <c r="A1088" s="329"/>
      <c r="B1088" s="329" t="s">
        <v>483</v>
      </c>
      <c r="C1088" s="371">
        <f t="shared" ref="C1088" si="968">ROUND((C310*100/C$3),2)</f>
        <v>0.84</v>
      </c>
      <c r="D1088" s="371">
        <f t="shared" ref="D1088:G1088" si="969">ROUND((D310*100/D$3),2)</f>
        <v>0.84</v>
      </c>
      <c r="E1088" s="371">
        <f t="shared" ref="E1088" si="970">ROUND((E310*100/E$3),2)</f>
        <v>0.84</v>
      </c>
      <c r="F1088" s="371">
        <f t="shared" si="969"/>
        <v>0.83</v>
      </c>
      <c r="G1088" s="371">
        <f t="shared" si="969"/>
        <v>0.74</v>
      </c>
    </row>
    <row r="1089" spans="1:7" s="325" customFormat="1" ht="13.8">
      <c r="A1089" s="327"/>
      <c r="B1089" s="327" t="s">
        <v>484</v>
      </c>
      <c r="C1089" s="371">
        <f t="shared" ref="C1089" si="971">ROUND((C311*100/C$3),2)</f>
        <v>0.02</v>
      </c>
      <c r="D1089" s="371">
        <f t="shared" ref="D1089:G1089" si="972">ROUND((D311*100/D$3),2)</f>
        <v>0.02</v>
      </c>
      <c r="E1089" s="371">
        <f t="shared" ref="E1089" si="973">ROUND((E311*100/E$3),2)</f>
        <v>0.02</v>
      </c>
      <c r="F1089" s="371">
        <f t="shared" si="972"/>
        <v>0.03</v>
      </c>
      <c r="G1089" s="371">
        <f t="shared" si="972"/>
        <v>0.02</v>
      </c>
    </row>
    <row r="1090" spans="1:7" s="325" customFormat="1" ht="13.8">
      <c r="A1090" s="329"/>
      <c r="B1090" s="329" t="s">
        <v>485</v>
      </c>
      <c r="C1090" s="371">
        <f t="shared" ref="C1090" si="974">ROUND((C312*100/C$3),2)</f>
        <v>0.18</v>
      </c>
      <c r="D1090" s="371">
        <f t="shared" ref="D1090:G1090" si="975">ROUND((D312*100/D$3),2)</f>
        <v>0.19</v>
      </c>
      <c r="E1090" s="371">
        <f t="shared" ref="E1090" si="976">ROUND((E312*100/E$3),2)</f>
        <v>0.24</v>
      </c>
      <c r="F1090" s="371">
        <f t="shared" si="975"/>
        <v>0.19</v>
      </c>
      <c r="G1090" s="371">
        <f t="shared" si="975"/>
        <v>0.23</v>
      </c>
    </row>
    <row r="1091" spans="1:7" s="325" customFormat="1" ht="13.8">
      <c r="A1091" s="327"/>
      <c r="B1091" s="327" t="s">
        <v>486</v>
      </c>
      <c r="C1091" s="371">
        <f t="shared" ref="C1091" si="977">ROUND((C313*100/C$3),2)</f>
        <v>0.3</v>
      </c>
      <c r="D1091" s="371">
        <f t="shared" ref="D1091:G1091" si="978">ROUND((D313*100/D$3),2)</f>
        <v>0.28000000000000003</v>
      </c>
      <c r="E1091" s="371">
        <f t="shared" ref="E1091" si="979">ROUND((E313*100/E$3),2)</f>
        <v>0.22</v>
      </c>
      <c r="F1091" s="371">
        <f t="shared" si="978"/>
        <v>0.26</v>
      </c>
      <c r="G1091" s="371">
        <f t="shared" si="978"/>
        <v>0.2</v>
      </c>
    </row>
    <row r="1092" spans="1:7" s="325" customFormat="1" ht="13.8">
      <c r="A1092" s="329"/>
      <c r="B1092" s="329" t="s">
        <v>487</v>
      </c>
      <c r="C1092" s="371">
        <f t="shared" ref="C1092" si="980">ROUND((C314*100/C$3),2)</f>
        <v>0.05</v>
      </c>
      <c r="D1092" s="371">
        <f t="shared" ref="D1092:G1092" si="981">ROUND((D314*100/D$3),2)</f>
        <v>0.05</v>
      </c>
      <c r="E1092" s="371">
        <f t="shared" ref="E1092" si="982">ROUND((E314*100/E$3),2)</f>
        <v>0.05</v>
      </c>
      <c r="F1092" s="371">
        <f t="shared" si="981"/>
        <v>0.05</v>
      </c>
      <c r="G1092" s="371">
        <f t="shared" si="981"/>
        <v>0.04</v>
      </c>
    </row>
    <row r="1093" spans="1:7" s="325" customFormat="1" ht="13.8">
      <c r="A1093" s="327"/>
      <c r="B1093" s="327" t="s">
        <v>488</v>
      </c>
      <c r="C1093" s="371">
        <f t="shared" ref="C1093" si="983">ROUND((C315*100/C$3),2)</f>
        <v>0.25</v>
      </c>
      <c r="D1093" s="371">
        <f t="shared" ref="D1093:G1093" si="984">ROUND((D315*100/D$3),2)</f>
        <v>0.23</v>
      </c>
      <c r="E1093" s="371">
        <f t="shared" ref="E1093" si="985">ROUND((E315*100/E$3),2)</f>
        <v>0.17</v>
      </c>
      <c r="F1093" s="371">
        <f t="shared" si="984"/>
        <v>0.21</v>
      </c>
      <c r="G1093" s="371">
        <f t="shared" si="984"/>
        <v>0.15</v>
      </c>
    </row>
    <row r="1094" spans="1:7" s="325" customFormat="1" ht="13.8">
      <c r="A1094" s="329"/>
      <c r="B1094" s="329" t="s">
        <v>489</v>
      </c>
      <c r="C1094" s="371">
        <f t="shared" ref="C1094" si="986">ROUND((C316*100/C$3),2)</f>
        <v>0.34</v>
      </c>
      <c r="D1094" s="371">
        <f t="shared" ref="D1094:G1094" si="987">ROUND((D316*100/D$3),2)</f>
        <v>0.35</v>
      </c>
      <c r="E1094" s="371">
        <f t="shared" ref="E1094" si="988">ROUND((E316*100/E$3),2)</f>
        <v>0.35</v>
      </c>
      <c r="F1094" s="371">
        <f t="shared" si="987"/>
        <v>0.35</v>
      </c>
      <c r="G1094" s="371">
        <f t="shared" si="987"/>
        <v>0.3</v>
      </c>
    </row>
    <row r="1095" spans="1:7" s="325" customFormat="1" ht="13.8">
      <c r="A1095" s="327"/>
      <c r="B1095" s="327" t="s">
        <v>490</v>
      </c>
      <c r="C1095" s="371">
        <f t="shared" ref="C1095" si="989">ROUND((C317*100/C$3),2)</f>
        <v>0.02</v>
      </c>
      <c r="D1095" s="371">
        <f t="shared" ref="D1095:G1095" si="990">ROUND((D317*100/D$3),2)</f>
        <v>0.02</v>
      </c>
      <c r="E1095" s="371">
        <f t="shared" ref="E1095" si="991">ROUND((E317*100/E$3),2)</f>
        <v>0.02</v>
      </c>
      <c r="F1095" s="371">
        <f t="shared" si="990"/>
        <v>0.02</v>
      </c>
      <c r="G1095" s="371">
        <f t="shared" si="990"/>
        <v>0.01</v>
      </c>
    </row>
    <row r="1096" spans="1:7" s="325" customFormat="1" ht="13.8">
      <c r="A1096" s="329"/>
      <c r="B1096" s="329" t="s">
        <v>491</v>
      </c>
      <c r="C1096" s="371">
        <f t="shared" ref="C1096" si="992">ROUND((C318*100/C$3),2)</f>
        <v>0.06</v>
      </c>
      <c r="D1096" s="371">
        <f t="shared" ref="D1096:G1096" si="993">ROUND((D318*100/D$3),2)</f>
        <v>0.06</v>
      </c>
      <c r="E1096" s="371">
        <f t="shared" ref="E1096" si="994">ROUND((E318*100/E$3),2)</f>
        <v>0.05</v>
      </c>
      <c r="F1096" s="371">
        <f t="shared" si="993"/>
        <v>0.05</v>
      </c>
      <c r="G1096" s="371">
        <f t="shared" si="993"/>
        <v>0.05</v>
      </c>
    </row>
    <row r="1097" spans="1:7" s="325" customFormat="1" ht="13.8">
      <c r="A1097" s="327"/>
      <c r="B1097" s="327" t="s">
        <v>492</v>
      </c>
      <c r="C1097" s="371">
        <f t="shared" ref="C1097" si="995">ROUND((C319*100/C$3),2)</f>
        <v>0.08</v>
      </c>
      <c r="D1097" s="371">
        <f t="shared" ref="D1097:G1097" si="996">ROUND((D319*100/D$3),2)</f>
        <v>0.09</v>
      </c>
      <c r="E1097" s="371">
        <f t="shared" ref="E1097" si="997">ROUND((E319*100/E$3),2)</f>
        <v>0.09</v>
      </c>
      <c r="F1097" s="371">
        <f t="shared" si="996"/>
        <v>0.09</v>
      </c>
      <c r="G1097" s="371">
        <f t="shared" si="996"/>
        <v>0.08</v>
      </c>
    </row>
    <row r="1098" spans="1:7" s="325" customFormat="1" ht="13.8">
      <c r="A1098" s="329"/>
      <c r="B1098" s="329" t="s">
        <v>493</v>
      </c>
      <c r="C1098" s="371">
        <f t="shared" ref="C1098" si="998">ROUND((C320*100/C$3),2)</f>
        <v>0.18</v>
      </c>
      <c r="D1098" s="371">
        <f t="shared" ref="D1098:G1098" si="999">ROUND((D320*100/D$3),2)</f>
        <v>0.18</v>
      </c>
      <c r="E1098" s="371">
        <f t="shared" ref="E1098" si="1000">ROUND((E320*100/E$3),2)</f>
        <v>0.19</v>
      </c>
      <c r="F1098" s="371">
        <f t="shared" si="999"/>
        <v>0.19</v>
      </c>
      <c r="G1098" s="371">
        <f t="shared" si="999"/>
        <v>0.16</v>
      </c>
    </row>
    <row r="1099" spans="1:7" s="325" customFormat="1" ht="13.8">
      <c r="A1099" s="327"/>
      <c r="B1099" s="327" t="s">
        <v>494</v>
      </c>
      <c r="C1099" s="371">
        <f t="shared" ref="C1099" si="1001">ROUND((C321*100/C$3),2)</f>
        <v>0.01</v>
      </c>
      <c r="D1099" s="371">
        <f t="shared" ref="D1099:G1099" si="1002">ROUND((D321*100/D$3),2)</f>
        <v>0.01</v>
      </c>
      <c r="E1099" s="371">
        <f t="shared" ref="E1099" si="1003">ROUND((E321*100/E$3),2)</f>
        <v>0.01</v>
      </c>
      <c r="F1099" s="371">
        <f t="shared" si="1002"/>
        <v>0.01</v>
      </c>
      <c r="G1099" s="371">
        <f t="shared" si="1002"/>
        <v>0.01</v>
      </c>
    </row>
    <row r="1100" spans="1:7" s="325" customFormat="1" ht="13.8">
      <c r="A1100" s="329"/>
      <c r="B1100" s="329" t="s">
        <v>495</v>
      </c>
      <c r="C1100" s="371">
        <f t="shared" ref="C1100" si="1004">ROUND((C322*100/C$3),2)</f>
        <v>0</v>
      </c>
      <c r="D1100" s="371">
        <f t="shared" ref="D1100:G1100" si="1005">ROUND((D322*100/D$3),2)</f>
        <v>0</v>
      </c>
      <c r="E1100" s="371">
        <f t="shared" ref="E1100" si="1006">ROUND((E322*100/E$3),2)</f>
        <v>0</v>
      </c>
      <c r="F1100" s="371">
        <f t="shared" si="1005"/>
        <v>0</v>
      </c>
      <c r="G1100" s="371">
        <f t="shared" si="1005"/>
        <v>0.01</v>
      </c>
    </row>
    <row r="1101" spans="1:7" s="325" customFormat="1" ht="13.8">
      <c r="A1101" s="327"/>
      <c r="B1101" s="327" t="s">
        <v>496</v>
      </c>
      <c r="C1101" s="371">
        <f t="shared" ref="C1101" si="1007">ROUND((C323*100/C$3),2)</f>
        <v>0.01</v>
      </c>
      <c r="D1101" s="371">
        <f t="shared" ref="D1101:G1101" si="1008">ROUND((D323*100/D$3),2)</f>
        <v>0.01</v>
      </c>
      <c r="E1101" s="371">
        <f t="shared" ref="E1101" si="1009">ROUND((E323*100/E$3),2)</f>
        <v>0.01</v>
      </c>
      <c r="F1101" s="371">
        <f t="shared" si="1008"/>
        <v>0.01</v>
      </c>
      <c r="G1101" s="371">
        <f t="shared" si="1008"/>
        <v>0.01</v>
      </c>
    </row>
    <row r="1102" spans="1:7" s="325" customFormat="1" ht="13.8">
      <c r="A1102" s="329"/>
      <c r="B1102" s="329" t="s">
        <v>497</v>
      </c>
      <c r="C1102" s="371">
        <f t="shared" ref="C1102" si="1010">ROUND((C324*100/C$3),2)</f>
        <v>0.51</v>
      </c>
      <c r="D1102" s="371">
        <f t="shared" ref="D1102:G1102" si="1011">ROUND((D324*100/D$3),2)</f>
        <v>0.55000000000000004</v>
      </c>
      <c r="E1102" s="371">
        <f t="shared" ref="E1102" si="1012">ROUND((E324*100/E$3),2)</f>
        <v>0.55000000000000004</v>
      </c>
      <c r="F1102" s="371">
        <f t="shared" si="1011"/>
        <v>0.51</v>
      </c>
      <c r="G1102" s="371">
        <f t="shared" si="1011"/>
        <v>0.48</v>
      </c>
    </row>
    <row r="1103" spans="1:7" s="325" customFormat="1" ht="13.8">
      <c r="A1103" s="327"/>
      <c r="B1103" s="327" t="s">
        <v>498</v>
      </c>
      <c r="C1103" s="371">
        <f t="shared" ref="C1103" si="1013">ROUND((C325*100/C$3),2)</f>
        <v>0.06</v>
      </c>
      <c r="D1103" s="371">
        <f t="shared" ref="D1103:G1103" si="1014">ROUND((D325*100/D$3),2)</f>
        <v>7.0000000000000007E-2</v>
      </c>
      <c r="E1103" s="371">
        <f t="shared" ref="E1103" si="1015">ROUND((E325*100/E$3),2)</f>
        <v>0.06</v>
      </c>
      <c r="F1103" s="371">
        <f t="shared" si="1014"/>
        <v>0.06</v>
      </c>
      <c r="G1103" s="371">
        <f t="shared" si="1014"/>
        <v>0.05</v>
      </c>
    </row>
    <row r="1104" spans="1:7" s="325" customFormat="1" ht="13.8">
      <c r="A1104" s="329"/>
      <c r="B1104" s="329" t="s">
        <v>499</v>
      </c>
      <c r="C1104" s="371">
        <f t="shared" ref="C1104" si="1016">ROUND((C326*100/C$3),2)</f>
        <v>0.45</v>
      </c>
      <c r="D1104" s="371">
        <f t="shared" ref="D1104:G1104" si="1017">ROUND((D326*100/D$3),2)</f>
        <v>0.48</v>
      </c>
      <c r="E1104" s="371">
        <f t="shared" ref="E1104" si="1018">ROUND((E326*100/E$3),2)</f>
        <v>0.49</v>
      </c>
      <c r="F1104" s="371">
        <f t="shared" si="1017"/>
        <v>0.46</v>
      </c>
      <c r="G1104" s="371">
        <f t="shared" si="1017"/>
        <v>0.42</v>
      </c>
    </row>
    <row r="1105" spans="1:7" s="325" customFormat="1" ht="13.8">
      <c r="A1105" s="327"/>
      <c r="B1105" s="327" t="s">
        <v>500</v>
      </c>
      <c r="C1105" s="371">
        <f t="shared" ref="C1105" si="1019">ROUND((C327*100/C$3),2)</f>
        <v>0.15</v>
      </c>
      <c r="D1105" s="371">
        <f t="shared" ref="D1105:G1105" si="1020">ROUND((D327*100/D$3),2)</f>
        <v>0.16</v>
      </c>
      <c r="E1105" s="371">
        <f t="shared" ref="E1105" si="1021">ROUND((E327*100/E$3),2)</f>
        <v>0.19</v>
      </c>
      <c r="F1105" s="371">
        <f t="shared" si="1020"/>
        <v>0.16</v>
      </c>
      <c r="G1105" s="371">
        <f t="shared" si="1020"/>
        <v>0.16</v>
      </c>
    </row>
    <row r="1106" spans="1:7" s="325" customFormat="1" ht="13.8">
      <c r="A1106" s="329"/>
      <c r="B1106" s="329" t="s">
        <v>501</v>
      </c>
      <c r="C1106" s="371">
        <f t="shared" ref="C1106" si="1022">ROUND((C328*100/C$3),2)</f>
        <v>0.08</v>
      </c>
      <c r="D1106" s="371">
        <f t="shared" ref="D1106:G1106" si="1023">ROUND((D328*100/D$3),2)</f>
        <v>0.09</v>
      </c>
      <c r="E1106" s="371">
        <f t="shared" ref="E1106" si="1024">ROUND((E328*100/E$3),2)</f>
        <v>0.11</v>
      </c>
      <c r="F1106" s="371">
        <f t="shared" si="1023"/>
        <v>0.1</v>
      </c>
      <c r="G1106" s="371">
        <f t="shared" si="1023"/>
        <v>0.09</v>
      </c>
    </row>
    <row r="1107" spans="1:7" s="325" customFormat="1" ht="13.8">
      <c r="A1107" s="327"/>
      <c r="B1107" s="327" t="s">
        <v>502</v>
      </c>
      <c r="C1107" s="371">
        <f t="shared" ref="C1107" si="1025">ROUND((C329*100/C$3),2)</f>
        <v>0.05</v>
      </c>
      <c r="D1107" s="371">
        <f t="shared" ref="D1107:G1107" si="1026">ROUND((D329*100/D$3),2)</f>
        <v>0.05</v>
      </c>
      <c r="E1107" s="371">
        <f t="shared" ref="E1107" si="1027">ROUND((E329*100/E$3),2)</f>
        <v>0.06</v>
      </c>
      <c r="F1107" s="371">
        <f t="shared" si="1026"/>
        <v>0.05</v>
      </c>
      <c r="G1107" s="371">
        <f t="shared" si="1026"/>
        <v>0.05</v>
      </c>
    </row>
    <row r="1108" spans="1:7" s="325" customFormat="1" ht="13.8">
      <c r="A1108" s="329"/>
      <c r="B1108" s="329" t="s">
        <v>503</v>
      </c>
      <c r="C1108" s="371">
        <f t="shared" ref="C1108" si="1028">ROUND((C330*100/C$3),2)</f>
        <v>0.02</v>
      </c>
      <c r="D1108" s="371">
        <f t="shared" ref="D1108:G1108" si="1029">ROUND((D330*100/D$3),2)</f>
        <v>0.01</v>
      </c>
      <c r="E1108" s="371">
        <f t="shared" ref="E1108" si="1030">ROUND((E330*100/E$3),2)</f>
        <v>0.01</v>
      </c>
      <c r="F1108" s="371">
        <f t="shared" si="1029"/>
        <v>0.01</v>
      </c>
      <c r="G1108" s="371">
        <f t="shared" si="1029"/>
        <v>0.01</v>
      </c>
    </row>
    <row r="1109" spans="1:7" s="325" customFormat="1" ht="13.8">
      <c r="A1109" s="327"/>
      <c r="B1109" s="327" t="s">
        <v>504</v>
      </c>
      <c r="C1109" s="371">
        <f t="shared" ref="C1109" si="1031">ROUND((C331*100/C$3),2)</f>
        <v>0.06</v>
      </c>
      <c r="D1109" s="371">
        <f t="shared" ref="D1109:G1109" si="1032">ROUND((D331*100/D$3),2)</f>
        <v>0.06</v>
      </c>
      <c r="E1109" s="371">
        <f t="shared" ref="E1109" si="1033">ROUND((E331*100/E$3),2)</f>
        <v>7.0000000000000007E-2</v>
      </c>
      <c r="F1109" s="371">
        <f t="shared" si="1032"/>
        <v>7.0000000000000007E-2</v>
      </c>
      <c r="G1109" s="371">
        <f t="shared" si="1032"/>
        <v>0.06</v>
      </c>
    </row>
    <row r="1110" spans="1:7" s="325" customFormat="1" ht="13.8">
      <c r="A1110" s="329"/>
      <c r="B1110" s="329" t="s">
        <v>505</v>
      </c>
      <c r="C1110" s="371">
        <f t="shared" ref="C1110" si="1034">ROUND((C332*100/C$3),2)</f>
        <v>0.14000000000000001</v>
      </c>
      <c r="D1110" s="371">
        <f t="shared" ref="D1110:G1110" si="1035">ROUND((D332*100/D$3),2)</f>
        <v>0.14000000000000001</v>
      </c>
      <c r="E1110" s="371">
        <f t="shared" ref="E1110" si="1036">ROUND((E332*100/E$3),2)</f>
        <v>0.13</v>
      </c>
      <c r="F1110" s="371">
        <f t="shared" si="1035"/>
        <v>0.14000000000000001</v>
      </c>
      <c r="G1110" s="371">
        <f t="shared" si="1035"/>
        <v>0.12</v>
      </c>
    </row>
    <row r="1111" spans="1:7" s="325" customFormat="1" ht="13.8">
      <c r="A1111" s="327"/>
      <c r="B1111" s="327" t="s">
        <v>506</v>
      </c>
      <c r="C1111" s="371">
        <f t="shared" ref="C1111" si="1037">ROUND((C333*100/C$3),2)</f>
        <v>0.01</v>
      </c>
      <c r="D1111" s="371">
        <f t="shared" ref="D1111:G1111" si="1038">ROUND((D333*100/D$3),2)</f>
        <v>0.01</v>
      </c>
      <c r="E1111" s="371">
        <f t="shared" ref="E1111" si="1039">ROUND((E333*100/E$3),2)</f>
        <v>0.02</v>
      </c>
      <c r="F1111" s="371">
        <f t="shared" si="1038"/>
        <v>0.02</v>
      </c>
      <c r="G1111" s="371">
        <f t="shared" si="1038"/>
        <v>0.01</v>
      </c>
    </row>
    <row r="1112" spans="1:7" s="325" customFormat="1" ht="13.8">
      <c r="A1112" s="329"/>
      <c r="B1112" s="329" t="s">
        <v>507</v>
      </c>
      <c r="C1112" s="371">
        <f t="shared" ref="C1112" si="1040">ROUND((C334*100/C$3),2)</f>
        <v>0.12</v>
      </c>
      <c r="D1112" s="371">
        <f t="shared" ref="D1112:G1112" si="1041">ROUND((D334*100/D$3),2)</f>
        <v>0.12</v>
      </c>
      <c r="E1112" s="371">
        <f t="shared" ref="E1112" si="1042">ROUND((E334*100/E$3),2)</f>
        <v>0.12</v>
      </c>
      <c r="F1112" s="371">
        <f t="shared" si="1041"/>
        <v>0.12</v>
      </c>
      <c r="G1112" s="371">
        <f t="shared" si="1041"/>
        <v>0.11</v>
      </c>
    </row>
    <row r="1113" spans="1:7" s="325" customFormat="1" ht="13.8">
      <c r="A1113" s="327"/>
      <c r="B1113" s="327" t="s">
        <v>508</v>
      </c>
      <c r="C1113" s="371">
        <f t="shared" ref="C1113" si="1043">ROUND((C335*100/C$3),2)</f>
        <v>0.15</v>
      </c>
      <c r="D1113" s="371">
        <f t="shared" ref="D1113:G1113" si="1044">ROUND((D335*100/D$3),2)</f>
        <v>0.17</v>
      </c>
      <c r="E1113" s="371">
        <f t="shared" ref="E1113" si="1045">ROUND((E335*100/E$3),2)</f>
        <v>0.2</v>
      </c>
      <c r="F1113" s="371">
        <f t="shared" si="1044"/>
        <v>0.18</v>
      </c>
      <c r="G1113" s="371">
        <f t="shared" si="1044"/>
        <v>0.15</v>
      </c>
    </row>
    <row r="1114" spans="1:7" s="325" customFormat="1" ht="13.8">
      <c r="A1114" s="329"/>
      <c r="B1114" s="329" t="s">
        <v>509</v>
      </c>
      <c r="C1114" s="371">
        <f t="shared" ref="C1114" si="1046">ROUND((C336*100/C$3),2)</f>
        <v>0.02</v>
      </c>
      <c r="D1114" s="371">
        <f t="shared" ref="D1114:G1114" si="1047">ROUND((D336*100/D$3),2)</f>
        <v>0.02</v>
      </c>
      <c r="E1114" s="371">
        <f t="shared" ref="E1114" si="1048">ROUND((E336*100/E$3),2)</f>
        <v>0.01</v>
      </c>
      <c r="F1114" s="371">
        <f t="shared" si="1047"/>
        <v>0.02</v>
      </c>
      <c r="G1114" s="371">
        <f t="shared" si="1047"/>
        <v>0.01</v>
      </c>
    </row>
    <row r="1115" spans="1:7" s="325" customFormat="1" ht="13.8">
      <c r="A1115" s="327"/>
      <c r="B1115" s="327" t="s">
        <v>510</v>
      </c>
      <c r="C1115" s="371">
        <f t="shared" ref="C1115" si="1049">ROUND((C337*100/C$3),2)</f>
        <v>0.04</v>
      </c>
      <c r="D1115" s="371">
        <f t="shared" ref="D1115:G1115" si="1050">ROUND((D337*100/D$3),2)</f>
        <v>7.0000000000000007E-2</v>
      </c>
      <c r="E1115" s="371">
        <f t="shared" ref="E1115" si="1051">ROUND((E337*100/E$3),2)</f>
        <v>0.08</v>
      </c>
      <c r="F1115" s="371">
        <f t="shared" si="1050"/>
        <v>0.08</v>
      </c>
      <c r="G1115" s="371">
        <f t="shared" si="1050"/>
        <v>0.06</v>
      </c>
    </row>
    <row r="1116" spans="1:7" s="325" customFormat="1" ht="13.8">
      <c r="A1116" s="329"/>
      <c r="B1116" s="329" t="s">
        <v>511</v>
      </c>
      <c r="C1116" s="371">
        <f t="shared" ref="C1116" si="1052">ROUND((C338*100/C$3),2)</f>
        <v>0.05</v>
      </c>
      <c r="D1116" s="371">
        <f t="shared" ref="D1116:G1116" si="1053">ROUND((D338*100/D$3),2)</f>
        <v>0.06</v>
      </c>
      <c r="E1116" s="371">
        <f t="shared" ref="E1116" si="1054">ROUND((E338*100/E$3),2)</f>
        <v>0.06</v>
      </c>
      <c r="F1116" s="371">
        <f t="shared" si="1053"/>
        <v>0.06</v>
      </c>
      <c r="G1116" s="371">
        <f t="shared" si="1053"/>
        <v>0.06</v>
      </c>
    </row>
    <row r="1117" spans="1:7" s="325" customFormat="1" ht="13.8">
      <c r="A1117" s="327"/>
      <c r="B1117" s="327" t="s">
        <v>512</v>
      </c>
      <c r="C1117" s="371">
        <f t="shared" ref="C1117" si="1055">ROUND((C339*100/C$3),2)</f>
        <v>0.03</v>
      </c>
      <c r="D1117" s="371">
        <f t="shared" ref="D1117:G1117" si="1056">ROUND((D339*100/D$3),2)</f>
        <v>0.03</v>
      </c>
      <c r="E1117" s="371">
        <f t="shared" ref="E1117" si="1057">ROUND((E339*100/E$3),2)</f>
        <v>0.04</v>
      </c>
      <c r="F1117" s="371">
        <f t="shared" si="1056"/>
        <v>0.02</v>
      </c>
      <c r="G1117" s="371">
        <f t="shared" si="1056"/>
        <v>0.02</v>
      </c>
    </row>
    <row r="1118" spans="1:7" s="325" customFormat="1" ht="13.8">
      <c r="A1118" s="329"/>
      <c r="B1118" s="329" t="s">
        <v>513</v>
      </c>
      <c r="C1118" s="371">
        <f t="shared" ref="C1118" si="1058">ROUND((C340*100/C$3),2)</f>
        <v>0</v>
      </c>
      <c r="D1118" s="371">
        <f t="shared" ref="D1118:G1118" si="1059">ROUND((D340*100/D$3),2)</f>
        <v>0.01</v>
      </c>
      <c r="E1118" s="371">
        <f t="shared" ref="E1118" si="1060">ROUND((E340*100/E$3),2)</f>
        <v>0.01</v>
      </c>
      <c r="F1118" s="371">
        <f t="shared" si="1059"/>
        <v>0</v>
      </c>
      <c r="G1118" s="371">
        <f t="shared" si="1059"/>
        <v>0</v>
      </c>
    </row>
    <row r="1119" spans="1:7" s="325" customFormat="1" ht="13.8">
      <c r="A1119" s="327"/>
      <c r="B1119" s="327" t="s">
        <v>514</v>
      </c>
      <c r="C1119" s="371">
        <f t="shared" ref="C1119" si="1061">ROUND((C341*100/C$3),2)</f>
        <v>2.73</v>
      </c>
      <c r="D1119" s="371">
        <f t="shared" ref="D1119:G1119" si="1062">ROUND((D341*100/D$3),2)</f>
        <v>2.72</v>
      </c>
      <c r="E1119" s="371">
        <f t="shared" ref="E1119" si="1063">ROUND((E341*100/E$3),2)</f>
        <v>2.71</v>
      </c>
      <c r="F1119" s="371">
        <f t="shared" si="1062"/>
        <v>2.67</v>
      </c>
      <c r="G1119" s="371">
        <f t="shared" si="1062"/>
        <v>2.34</v>
      </c>
    </row>
    <row r="1120" spans="1:7" s="325" customFormat="1" ht="13.8">
      <c r="A1120" s="329"/>
      <c r="B1120" s="329" t="s">
        <v>515</v>
      </c>
      <c r="C1120" s="371">
        <f t="shared" ref="C1120" si="1064">ROUND((C342*100/C$3),2)</f>
        <v>0.19</v>
      </c>
      <c r="D1120" s="371">
        <f t="shared" ref="D1120:G1120" si="1065">ROUND((D342*100/D$3),2)</f>
        <v>0.22</v>
      </c>
      <c r="E1120" s="371">
        <f t="shared" ref="E1120" si="1066">ROUND((E342*100/E$3),2)</f>
        <v>0.2</v>
      </c>
      <c r="F1120" s="371">
        <f t="shared" si="1065"/>
        <v>0.31</v>
      </c>
      <c r="G1120" s="371">
        <f t="shared" si="1065"/>
        <v>0.25</v>
      </c>
    </row>
    <row r="1121" spans="1:7" s="325" customFormat="1" ht="13.8">
      <c r="A1121" s="327"/>
      <c r="B1121" s="327" t="s">
        <v>516</v>
      </c>
      <c r="C1121" s="371">
        <f t="shared" ref="C1121" si="1067">ROUND((C343*100/C$3),2)</f>
        <v>0.18</v>
      </c>
      <c r="D1121" s="371">
        <f t="shared" ref="D1121:G1121" si="1068">ROUND((D343*100/D$3),2)</f>
        <v>0.16</v>
      </c>
      <c r="E1121" s="371">
        <f t="shared" ref="E1121" si="1069">ROUND((E343*100/E$3),2)</f>
        <v>0.18</v>
      </c>
      <c r="F1121" s="371">
        <f t="shared" si="1068"/>
        <v>0.16</v>
      </c>
      <c r="G1121" s="371">
        <f t="shared" si="1068"/>
        <v>0.14000000000000001</v>
      </c>
    </row>
    <row r="1122" spans="1:7" s="325" customFormat="1" ht="13.8">
      <c r="A1122" s="329"/>
      <c r="B1122" s="329" t="s">
        <v>517</v>
      </c>
      <c r="C1122" s="371">
        <f t="shared" ref="C1122" si="1070">ROUND((C344*100/C$3),2)</f>
        <v>0.24</v>
      </c>
      <c r="D1122" s="371">
        <f t="shared" ref="D1122:G1122" si="1071">ROUND((D344*100/D$3),2)</f>
        <v>0.26</v>
      </c>
      <c r="E1122" s="371">
        <f t="shared" ref="E1122" si="1072">ROUND((E344*100/E$3),2)</f>
        <v>0.25</v>
      </c>
      <c r="F1122" s="371">
        <f t="shared" si="1071"/>
        <v>0.23</v>
      </c>
      <c r="G1122" s="371">
        <f t="shared" si="1071"/>
        <v>0.2</v>
      </c>
    </row>
    <row r="1123" spans="1:7" s="325" customFormat="1" ht="13.8">
      <c r="A1123" s="327"/>
      <c r="B1123" s="327" t="s">
        <v>518</v>
      </c>
      <c r="C1123" s="371">
        <f t="shared" ref="C1123" si="1073">ROUND((C345*100/C$3),2)</f>
        <v>0</v>
      </c>
      <c r="D1123" s="371">
        <f t="shared" ref="D1123:G1123" si="1074">ROUND((D345*100/D$3),2)</f>
        <v>0</v>
      </c>
      <c r="E1123" s="371">
        <f t="shared" ref="E1123" si="1075">ROUND((E345*100/E$3),2)</f>
        <v>0</v>
      </c>
      <c r="F1123" s="371">
        <f t="shared" si="1074"/>
        <v>0</v>
      </c>
      <c r="G1123" s="371">
        <f t="shared" si="1074"/>
        <v>0</v>
      </c>
    </row>
    <row r="1124" spans="1:7" s="325" customFormat="1" ht="13.8">
      <c r="A1124" s="329"/>
      <c r="B1124" s="329" t="s">
        <v>519</v>
      </c>
      <c r="C1124" s="371">
        <f t="shared" ref="C1124" si="1076">ROUND((C346*100/C$3),2)</f>
        <v>0.06</v>
      </c>
      <c r="D1124" s="371">
        <f t="shared" ref="D1124:G1124" si="1077">ROUND((D346*100/D$3),2)</f>
        <v>0.06</v>
      </c>
      <c r="E1124" s="371">
        <f t="shared" ref="E1124" si="1078">ROUND((E346*100/E$3),2)</f>
        <v>0.06</v>
      </c>
      <c r="F1124" s="371">
        <f t="shared" si="1077"/>
        <v>7.0000000000000007E-2</v>
      </c>
      <c r="G1124" s="371">
        <f t="shared" si="1077"/>
        <v>0.06</v>
      </c>
    </row>
    <row r="1125" spans="1:7" s="325" customFormat="1" ht="13.8">
      <c r="A1125" s="327"/>
      <c r="B1125" s="327" t="s">
        <v>520</v>
      </c>
      <c r="C1125" s="371">
        <f t="shared" ref="C1125" si="1079">ROUND((C347*100/C$3),2)</f>
        <v>1.91</v>
      </c>
      <c r="D1125" s="371">
        <f t="shared" ref="D1125:G1125" si="1080">ROUND((D347*100/D$3),2)</f>
        <v>1.86</v>
      </c>
      <c r="E1125" s="371">
        <f t="shared" ref="E1125" si="1081">ROUND((E347*100/E$3),2)</f>
        <v>1.85</v>
      </c>
      <c r="F1125" s="371">
        <f t="shared" si="1080"/>
        <v>1.73</v>
      </c>
      <c r="G1125" s="371">
        <f t="shared" si="1080"/>
        <v>1.55</v>
      </c>
    </row>
    <row r="1126" spans="1:7" s="325" customFormat="1" ht="13.8">
      <c r="A1126" s="329"/>
      <c r="B1126" s="329" t="s">
        <v>521</v>
      </c>
      <c r="C1126" s="371">
        <f t="shared" ref="C1126" si="1082">ROUND((C348*100/C$3),2)</f>
        <v>0.03</v>
      </c>
      <c r="D1126" s="371">
        <f t="shared" ref="D1126:G1126" si="1083">ROUND((D348*100/D$3),2)</f>
        <v>0.04</v>
      </c>
      <c r="E1126" s="371">
        <f t="shared" ref="E1126" si="1084">ROUND((E348*100/E$3),2)</f>
        <v>0.03</v>
      </c>
      <c r="F1126" s="371">
        <f t="shared" si="1083"/>
        <v>0.04</v>
      </c>
      <c r="G1126" s="371">
        <f t="shared" si="1083"/>
        <v>0.03</v>
      </c>
    </row>
    <row r="1127" spans="1:7" s="325" customFormat="1" ht="13.8">
      <c r="A1127" s="327"/>
      <c r="B1127" s="327" t="s">
        <v>522</v>
      </c>
      <c r="C1127" s="371">
        <f t="shared" ref="C1127" si="1085">ROUND((C349*100/C$3),2)</f>
        <v>0.13</v>
      </c>
      <c r="D1127" s="371">
        <f t="shared" ref="D1127:G1127" si="1086">ROUND((D349*100/D$3),2)</f>
        <v>0.13</v>
      </c>
      <c r="E1127" s="371">
        <f t="shared" ref="E1127" si="1087">ROUND((E349*100/E$3),2)</f>
        <v>0.13</v>
      </c>
      <c r="F1127" s="371">
        <f t="shared" si="1086"/>
        <v>0.13</v>
      </c>
      <c r="G1127" s="371">
        <f t="shared" si="1086"/>
        <v>0.11</v>
      </c>
    </row>
    <row r="1128" spans="1:7" s="325" customFormat="1" ht="13.8">
      <c r="A1128" s="329"/>
      <c r="B1128" s="329" t="s">
        <v>523</v>
      </c>
      <c r="C1128" s="371">
        <f t="shared" ref="C1128" si="1088">ROUND((C350*100/C$3),2)</f>
        <v>0.57999999999999996</v>
      </c>
      <c r="D1128" s="371">
        <f t="shared" ref="D1128:G1128" si="1089">ROUND((D350*100/D$3),2)</f>
        <v>0.61</v>
      </c>
      <c r="E1128" s="371">
        <f t="shared" ref="E1128" si="1090">ROUND((E350*100/E$3),2)</f>
        <v>0.76</v>
      </c>
      <c r="F1128" s="371">
        <f t="shared" si="1089"/>
        <v>1.1499999999999999</v>
      </c>
      <c r="G1128" s="371">
        <f t="shared" si="1089"/>
        <v>0.88</v>
      </c>
    </row>
    <row r="1129" spans="1:7" s="325" customFormat="1" ht="13.8">
      <c r="A1129" s="327"/>
      <c r="B1129" s="327" t="s">
        <v>524</v>
      </c>
      <c r="C1129" s="371">
        <f t="shared" ref="C1129" si="1091">ROUND((C351*100/C$3),2)</f>
        <v>0.54</v>
      </c>
      <c r="D1129" s="371">
        <f t="shared" ref="D1129:G1129" si="1092">ROUND((D351*100/D$3),2)</f>
        <v>0.56999999999999995</v>
      </c>
      <c r="E1129" s="371">
        <f t="shared" ref="E1129" si="1093">ROUND((E351*100/E$3),2)</f>
        <v>0.73</v>
      </c>
      <c r="F1129" s="371">
        <f t="shared" si="1092"/>
        <v>1.1200000000000001</v>
      </c>
      <c r="G1129" s="371">
        <f t="shared" si="1092"/>
        <v>0.84</v>
      </c>
    </row>
    <row r="1130" spans="1:7" s="325" customFormat="1" ht="13.8">
      <c r="A1130" s="329"/>
      <c r="B1130" s="329" t="s">
        <v>525</v>
      </c>
      <c r="C1130" s="371">
        <f t="shared" ref="C1130" si="1094">ROUND((C352*100/C$3),2)</f>
        <v>0.03</v>
      </c>
      <c r="D1130" s="371">
        <f t="shared" ref="D1130:G1130" si="1095">ROUND((D352*100/D$3),2)</f>
        <v>0.04</v>
      </c>
      <c r="E1130" s="371">
        <f t="shared" ref="E1130" si="1096">ROUND((E352*100/E$3),2)</f>
        <v>0.03</v>
      </c>
      <c r="F1130" s="371">
        <f t="shared" si="1095"/>
        <v>0.03</v>
      </c>
      <c r="G1130" s="371">
        <f t="shared" si="1095"/>
        <v>0.04</v>
      </c>
    </row>
    <row r="1131" spans="1:7" s="325" customFormat="1" ht="13.8">
      <c r="A1131" s="327"/>
      <c r="B1131" s="327" t="s">
        <v>526</v>
      </c>
      <c r="C1131" s="371">
        <f t="shared" ref="C1131" si="1097">ROUND((C353*100/C$3),2)</f>
        <v>0.36</v>
      </c>
      <c r="D1131" s="371">
        <f t="shared" ref="D1131:G1131" si="1098">ROUND((D353*100/D$3),2)</f>
        <v>0.28999999999999998</v>
      </c>
      <c r="E1131" s="371">
        <f t="shared" ref="E1131" si="1099">ROUND((E353*100/E$3),2)</f>
        <v>0.26</v>
      </c>
      <c r="F1131" s="371">
        <f t="shared" si="1098"/>
        <v>0.27</v>
      </c>
      <c r="G1131" s="371">
        <f t="shared" si="1098"/>
        <v>0.22</v>
      </c>
    </row>
    <row r="1132" spans="1:7" s="325" customFormat="1" ht="13.8">
      <c r="A1132" s="329"/>
      <c r="B1132" s="329" t="s">
        <v>527</v>
      </c>
      <c r="C1132" s="371">
        <f t="shared" ref="C1132" si="1100">ROUND((C354*100/C$3),2)</f>
        <v>0.19</v>
      </c>
      <c r="D1132" s="371">
        <f t="shared" ref="D1132:G1132" si="1101">ROUND((D354*100/D$3),2)</f>
        <v>0.17</v>
      </c>
      <c r="E1132" s="371">
        <f t="shared" ref="E1132" si="1102">ROUND((E354*100/E$3),2)</f>
        <v>0.17</v>
      </c>
      <c r="F1132" s="371">
        <f t="shared" si="1101"/>
        <v>0.18</v>
      </c>
      <c r="G1132" s="371">
        <f t="shared" si="1101"/>
        <v>0.15</v>
      </c>
    </row>
    <row r="1133" spans="1:7" s="325" customFormat="1" ht="13.8">
      <c r="A1133" s="327"/>
      <c r="B1133" s="327" t="s">
        <v>528</v>
      </c>
      <c r="C1133" s="371">
        <f t="shared" ref="C1133" si="1103">ROUND((C355*100/C$3),2)</f>
        <v>0.01</v>
      </c>
      <c r="D1133" s="371">
        <f t="shared" ref="D1133:G1133" si="1104">ROUND((D355*100/D$3),2)</f>
        <v>0.01</v>
      </c>
      <c r="E1133" s="371">
        <f t="shared" ref="E1133" si="1105">ROUND((E355*100/E$3),2)</f>
        <v>0.01</v>
      </c>
      <c r="F1133" s="371">
        <f t="shared" si="1104"/>
        <v>0</v>
      </c>
      <c r="G1133" s="371">
        <f t="shared" si="1104"/>
        <v>0</v>
      </c>
    </row>
    <row r="1134" spans="1:7" s="325" customFormat="1" ht="13.8">
      <c r="A1134" s="329"/>
      <c r="B1134" s="329" t="s">
        <v>529</v>
      </c>
      <c r="C1134" s="371">
        <f t="shared" ref="C1134" si="1106">ROUND((C356*100/C$3),2)</f>
        <v>0.16</v>
      </c>
      <c r="D1134" s="371">
        <f t="shared" ref="D1134:G1134" si="1107">ROUND((D356*100/D$3),2)</f>
        <v>0.12</v>
      </c>
      <c r="E1134" s="371">
        <f t="shared" ref="E1134" si="1108">ROUND((E356*100/E$3),2)</f>
        <v>0.09</v>
      </c>
      <c r="F1134" s="371">
        <f t="shared" si="1107"/>
        <v>0.08</v>
      </c>
      <c r="G1134" s="371">
        <f t="shared" si="1107"/>
        <v>7.0000000000000007E-2</v>
      </c>
    </row>
    <row r="1135" spans="1:7" s="325" customFormat="1" ht="13.8">
      <c r="A1135" s="327"/>
      <c r="B1135" s="327" t="s">
        <v>530</v>
      </c>
      <c r="C1135" s="371">
        <f t="shared" ref="C1135" si="1109">ROUND((C357*100/C$3),2)</f>
        <v>0.04</v>
      </c>
      <c r="D1135" s="371">
        <f t="shared" ref="D1135:G1135" si="1110">ROUND((D357*100/D$3),2)</f>
        <v>0.06</v>
      </c>
      <c r="E1135" s="371">
        <f t="shared" ref="E1135" si="1111">ROUND((E357*100/E$3),2)</f>
        <v>0.04</v>
      </c>
      <c r="F1135" s="371">
        <f t="shared" si="1110"/>
        <v>0.03</v>
      </c>
      <c r="G1135" s="371">
        <f t="shared" si="1110"/>
        <v>0.04</v>
      </c>
    </row>
    <row r="1136" spans="1:7" s="325" customFormat="1" ht="13.8">
      <c r="A1136" s="329"/>
      <c r="B1136" s="329" t="s">
        <v>531</v>
      </c>
      <c r="C1136" s="371">
        <f t="shared" ref="C1136" si="1112">ROUND((C358*100/C$3),2)</f>
        <v>5.49</v>
      </c>
      <c r="D1136" s="371">
        <f t="shared" ref="D1136:G1136" si="1113">ROUND((D358*100/D$3),2)</f>
        <v>3.88</v>
      </c>
      <c r="E1136" s="371">
        <f t="shared" ref="E1136" si="1114">ROUND((E358*100/E$3),2)</f>
        <v>3.73</v>
      </c>
      <c r="F1136" s="371">
        <f t="shared" si="1113"/>
        <v>3.82</v>
      </c>
      <c r="G1136" s="371">
        <f t="shared" si="1113"/>
        <v>3.16</v>
      </c>
    </row>
    <row r="1137" spans="1:7" s="325" customFormat="1" ht="13.8">
      <c r="A1137" s="327"/>
      <c r="B1137" s="327" t="s">
        <v>532</v>
      </c>
      <c r="C1137" s="371">
        <f t="shared" ref="C1137" si="1115">ROUND((C359*100/C$3),2)</f>
        <v>0.52</v>
      </c>
      <c r="D1137" s="371">
        <f t="shared" ref="D1137:G1137" si="1116">ROUND((D359*100/D$3),2)</f>
        <v>0.27</v>
      </c>
      <c r="E1137" s="371">
        <f t="shared" ref="E1137" si="1117">ROUND((E359*100/E$3),2)</f>
        <v>0.22</v>
      </c>
      <c r="F1137" s="371">
        <f t="shared" si="1116"/>
        <v>0.24</v>
      </c>
      <c r="G1137" s="371">
        <f t="shared" si="1116"/>
        <v>0.15</v>
      </c>
    </row>
    <row r="1138" spans="1:7" s="325" customFormat="1" ht="27.6">
      <c r="A1138" s="329"/>
      <c r="B1138" s="329" t="s">
        <v>568</v>
      </c>
      <c r="C1138" s="371">
        <f t="shared" ref="C1138" si="1118">ROUND((C360*100/C$3),2)</f>
        <v>0.4</v>
      </c>
      <c r="D1138" s="371">
        <f t="shared" ref="D1138:G1138" si="1119">ROUND((D360*100/D$3),2)</f>
        <v>0.15</v>
      </c>
      <c r="E1138" s="371">
        <f t="shared" ref="E1138" si="1120">ROUND((E360*100/E$3),2)</f>
        <v>0.11</v>
      </c>
      <c r="F1138" s="371">
        <f t="shared" si="1119"/>
        <v>0.11</v>
      </c>
      <c r="G1138" s="371">
        <f t="shared" si="1119"/>
        <v>0.08</v>
      </c>
    </row>
    <row r="1139" spans="1:7" s="325" customFormat="1" ht="13.8">
      <c r="A1139" s="327"/>
      <c r="B1139" s="327" t="s">
        <v>569</v>
      </c>
      <c r="C1139" s="371">
        <f t="shared" ref="C1139" si="1121">ROUND((C361*100/C$3),2)</f>
        <v>0.12</v>
      </c>
      <c r="D1139" s="371">
        <f t="shared" ref="D1139:G1139" si="1122">ROUND((D361*100/D$3),2)</f>
        <v>0.12</v>
      </c>
      <c r="E1139" s="371">
        <f t="shared" ref="E1139" si="1123">ROUND((E361*100/E$3),2)</f>
        <v>0.11</v>
      </c>
      <c r="F1139" s="371">
        <f t="shared" si="1122"/>
        <v>0.13</v>
      </c>
      <c r="G1139" s="371">
        <f t="shared" si="1122"/>
        <v>7.0000000000000007E-2</v>
      </c>
    </row>
    <row r="1140" spans="1:7" s="325" customFormat="1" ht="13.8">
      <c r="A1140" s="329"/>
      <c r="B1140" s="329" t="s">
        <v>533</v>
      </c>
      <c r="C1140" s="371">
        <f t="shared" ref="C1140" si="1124">ROUND((C362*100/C$3),2)</f>
        <v>1.1599999999999999</v>
      </c>
      <c r="D1140" s="371">
        <f t="shared" ref="D1140:G1140" si="1125">ROUND((D362*100/D$3),2)</f>
        <v>0.7</v>
      </c>
      <c r="E1140" s="371">
        <f t="shared" ref="E1140" si="1126">ROUND((E362*100/E$3),2)</f>
        <v>0.72</v>
      </c>
      <c r="F1140" s="371">
        <f t="shared" si="1125"/>
        <v>0.78</v>
      </c>
      <c r="G1140" s="371">
        <f t="shared" si="1125"/>
        <v>0.51</v>
      </c>
    </row>
    <row r="1141" spans="1:7" s="325" customFormat="1" ht="13.8">
      <c r="A1141" s="327"/>
      <c r="B1141" s="327" t="s">
        <v>534</v>
      </c>
      <c r="C1141" s="371">
        <f t="shared" ref="C1141" si="1127">ROUND((C363*100/C$3),2)</f>
        <v>1.1599999999999999</v>
      </c>
      <c r="D1141" s="371">
        <f t="shared" ref="D1141:G1141" si="1128">ROUND((D363*100/D$3),2)</f>
        <v>0.7</v>
      </c>
      <c r="E1141" s="371">
        <f t="shared" ref="E1141" si="1129">ROUND((E363*100/E$3),2)</f>
        <v>0.72</v>
      </c>
      <c r="F1141" s="371">
        <f t="shared" si="1128"/>
        <v>0.78</v>
      </c>
      <c r="G1141" s="371">
        <f t="shared" si="1128"/>
        <v>0.51</v>
      </c>
    </row>
    <row r="1142" spans="1:7" s="325" customFormat="1" ht="27.6">
      <c r="A1142" s="329"/>
      <c r="B1142" s="329" t="s">
        <v>570</v>
      </c>
      <c r="C1142" s="371">
        <f t="shared" ref="C1142" si="1130">ROUND((C364*100/C$3),2)</f>
        <v>0.09</v>
      </c>
      <c r="D1142" s="371">
        <f t="shared" ref="D1142:G1142" si="1131">ROUND((D364*100/D$3),2)</f>
        <v>0.06</v>
      </c>
      <c r="E1142" s="371">
        <f t="shared" ref="E1142" si="1132">ROUND((E364*100/E$3),2)</f>
        <v>0.04</v>
      </c>
      <c r="F1142" s="371">
        <f t="shared" si="1131"/>
        <v>0.06</v>
      </c>
      <c r="G1142" s="371">
        <f t="shared" si="1131"/>
        <v>0.02</v>
      </c>
    </row>
    <row r="1143" spans="1:7" s="325" customFormat="1" ht="13.8">
      <c r="A1143" s="327"/>
      <c r="B1143" s="327" t="s">
        <v>571</v>
      </c>
      <c r="C1143" s="371">
        <f t="shared" ref="C1143" si="1133">ROUND((C365*100/C$3),2)</f>
        <v>0.95</v>
      </c>
      <c r="D1143" s="371">
        <f t="shared" ref="D1143:G1143" si="1134">ROUND((D365*100/D$3),2)</f>
        <v>0.54</v>
      </c>
      <c r="E1143" s="371">
        <f t="shared" ref="E1143" si="1135">ROUND((E365*100/E$3),2)</f>
        <v>0.62</v>
      </c>
      <c r="F1143" s="371">
        <f t="shared" si="1134"/>
        <v>0.65</v>
      </c>
      <c r="G1143" s="371">
        <f t="shared" si="1134"/>
        <v>0.42</v>
      </c>
    </row>
    <row r="1144" spans="1:7" s="325" customFormat="1" ht="27.6">
      <c r="A1144" s="329"/>
      <c r="B1144" s="329" t="s">
        <v>572</v>
      </c>
      <c r="C1144" s="371">
        <f t="shared" ref="C1144" si="1136">ROUND((C366*100/C$3),2)</f>
        <v>0.11</v>
      </c>
      <c r="D1144" s="371">
        <f t="shared" ref="D1144:G1144" si="1137">ROUND((D366*100/D$3),2)</f>
        <v>0.08</v>
      </c>
      <c r="E1144" s="371">
        <f t="shared" ref="E1144" si="1138">ROUND((E366*100/E$3),2)</f>
        <v>0.06</v>
      </c>
      <c r="F1144" s="371">
        <f t="shared" si="1137"/>
        <v>7.0000000000000007E-2</v>
      </c>
      <c r="G1144" s="371">
        <f t="shared" si="1137"/>
        <v>7.0000000000000007E-2</v>
      </c>
    </row>
    <row r="1145" spans="1:7" s="325" customFormat="1" ht="13.8">
      <c r="A1145" s="327"/>
      <c r="B1145" s="327" t="s">
        <v>573</v>
      </c>
      <c r="C1145" s="371">
        <f t="shared" ref="C1145" si="1139">ROUND((C367*100/C$3),2)</f>
        <v>0.01</v>
      </c>
      <c r="D1145" s="371">
        <f t="shared" ref="D1145:G1145" si="1140">ROUND((D367*100/D$3),2)</f>
        <v>0.01</v>
      </c>
      <c r="E1145" s="371">
        <f t="shared" ref="E1145" si="1141">ROUND((E367*100/E$3),2)</f>
        <v>0.01</v>
      </c>
      <c r="F1145" s="371">
        <f t="shared" si="1140"/>
        <v>0.01</v>
      </c>
      <c r="G1145" s="371">
        <f t="shared" si="1140"/>
        <v>0.01</v>
      </c>
    </row>
    <row r="1146" spans="1:7" s="325" customFormat="1" ht="13.8">
      <c r="A1146" s="329"/>
      <c r="B1146" s="329" t="s">
        <v>574</v>
      </c>
      <c r="C1146" s="371">
        <f t="shared" ref="C1146" si="1142">ROUND((C368*100/C$3),2)</f>
        <v>0</v>
      </c>
      <c r="D1146" s="371">
        <f t="shared" ref="D1146:G1146" si="1143">ROUND((D368*100/D$3),2)</f>
        <v>0</v>
      </c>
      <c r="E1146" s="371">
        <f t="shared" ref="E1146" si="1144">ROUND((E368*100/E$3),2)</f>
        <v>0</v>
      </c>
      <c r="F1146" s="371">
        <f t="shared" si="1143"/>
        <v>0</v>
      </c>
      <c r="G1146" s="371">
        <f t="shared" si="1143"/>
        <v>0</v>
      </c>
    </row>
    <row r="1147" spans="1:7" s="325" customFormat="1" ht="13.8">
      <c r="A1147" s="327"/>
      <c r="B1147" s="327" t="s">
        <v>535</v>
      </c>
      <c r="C1147" s="371">
        <f t="shared" ref="C1147" si="1145">ROUND((C369*100/C$3),2)</f>
        <v>0</v>
      </c>
      <c r="D1147" s="371">
        <f t="shared" ref="D1147:G1147" si="1146">ROUND((D369*100/D$3),2)</f>
        <v>0</v>
      </c>
      <c r="E1147" s="371">
        <f t="shared" ref="E1147" si="1147">ROUND((E369*100/E$3),2)</f>
        <v>0</v>
      </c>
      <c r="F1147" s="371">
        <f t="shared" si="1146"/>
        <v>0</v>
      </c>
      <c r="G1147" s="371">
        <f t="shared" si="1146"/>
        <v>0</v>
      </c>
    </row>
    <row r="1148" spans="1:7" s="325" customFormat="1" ht="13.8">
      <c r="A1148" s="329"/>
      <c r="B1148" s="329" t="s">
        <v>536</v>
      </c>
      <c r="C1148" s="371">
        <f t="shared" ref="C1148" si="1148">ROUND((C370*100/C$3),2)</f>
        <v>0.4</v>
      </c>
      <c r="D1148" s="371">
        <f t="shared" ref="D1148:G1148" si="1149">ROUND((D370*100/D$3),2)</f>
        <v>0.13</v>
      </c>
      <c r="E1148" s="371">
        <f t="shared" ref="E1148" si="1150">ROUND((E370*100/E$3),2)</f>
        <v>0.1</v>
      </c>
      <c r="F1148" s="371">
        <f t="shared" si="1149"/>
        <v>0.1</v>
      </c>
      <c r="G1148" s="371">
        <f t="shared" si="1149"/>
        <v>0.24</v>
      </c>
    </row>
    <row r="1149" spans="1:7" s="325" customFormat="1" ht="27.6">
      <c r="A1149" s="327"/>
      <c r="B1149" s="327" t="s">
        <v>575</v>
      </c>
      <c r="C1149" s="371">
        <f t="shared" ref="C1149" si="1151">ROUND((C371*100/C$3),2)</f>
        <v>0.02</v>
      </c>
      <c r="D1149" s="371">
        <f t="shared" ref="D1149:G1149" si="1152">ROUND((D371*100/D$3),2)</f>
        <v>0.01</v>
      </c>
      <c r="E1149" s="371">
        <f t="shared" ref="E1149" si="1153">ROUND((E371*100/E$3),2)</f>
        <v>0.01</v>
      </c>
      <c r="F1149" s="371">
        <f t="shared" si="1152"/>
        <v>0.01</v>
      </c>
      <c r="G1149" s="371">
        <f t="shared" si="1152"/>
        <v>0.01</v>
      </c>
    </row>
    <row r="1150" spans="1:7" s="325" customFormat="1" ht="13.8">
      <c r="A1150" s="329"/>
      <c r="B1150" s="329" t="s">
        <v>576</v>
      </c>
      <c r="C1150" s="371">
        <f t="shared" ref="C1150" si="1154">ROUND((C372*100/C$3),2)</f>
        <v>0.03</v>
      </c>
      <c r="D1150" s="371">
        <f t="shared" ref="D1150:G1150" si="1155">ROUND((D372*100/D$3),2)</f>
        <v>0.04</v>
      </c>
      <c r="E1150" s="371">
        <f t="shared" ref="E1150" si="1156">ROUND((E372*100/E$3),2)</f>
        <v>0.03</v>
      </c>
      <c r="F1150" s="371">
        <f t="shared" si="1155"/>
        <v>0.02</v>
      </c>
      <c r="G1150" s="371">
        <f t="shared" si="1155"/>
        <v>0.05</v>
      </c>
    </row>
    <row r="1151" spans="1:7" s="325" customFormat="1" ht="13.8">
      <c r="A1151" s="327"/>
      <c r="B1151" s="327" t="s">
        <v>577</v>
      </c>
      <c r="C1151" s="371">
        <f t="shared" ref="C1151" si="1157">ROUND((C373*100/C$3),2)</f>
        <v>0.35</v>
      </c>
      <c r="D1151" s="371">
        <f t="shared" ref="D1151:G1151" si="1158">ROUND((D373*100/D$3),2)</f>
        <v>0.08</v>
      </c>
      <c r="E1151" s="371">
        <f t="shared" ref="E1151" si="1159">ROUND((E373*100/E$3),2)</f>
        <v>0.06</v>
      </c>
      <c r="F1151" s="371">
        <f t="shared" si="1158"/>
        <v>7.0000000000000007E-2</v>
      </c>
      <c r="G1151" s="371">
        <f t="shared" si="1158"/>
        <v>0.18</v>
      </c>
    </row>
    <row r="1152" spans="1:7" s="325" customFormat="1" ht="13.8">
      <c r="A1152" s="329"/>
      <c r="B1152" s="329" t="s">
        <v>537</v>
      </c>
      <c r="C1152" s="371">
        <f t="shared" ref="C1152" si="1160">ROUND((C374*100/C$3),2)</f>
        <v>2.9</v>
      </c>
      <c r="D1152" s="371">
        <f t="shared" ref="D1152:G1152" si="1161">ROUND((D374*100/D$3),2)</f>
        <v>2.4300000000000002</v>
      </c>
      <c r="E1152" s="371">
        <f t="shared" ref="E1152" si="1162">ROUND((E374*100/E$3),2)</f>
        <v>2.31</v>
      </c>
      <c r="F1152" s="371">
        <f t="shared" si="1161"/>
        <v>2.3199999999999998</v>
      </c>
      <c r="G1152" s="371">
        <f t="shared" si="1161"/>
        <v>1.93</v>
      </c>
    </row>
    <row r="1153" spans="1:7" s="325" customFormat="1" ht="13.8">
      <c r="A1153" s="327"/>
      <c r="B1153" s="327" t="s">
        <v>538</v>
      </c>
      <c r="C1153" s="371">
        <f t="shared" ref="C1153" si="1163">ROUND((C375*100/C$3),2)</f>
        <v>0.2</v>
      </c>
      <c r="D1153" s="371">
        <f t="shared" ref="D1153:G1153" si="1164">ROUND((D375*100/D$3),2)</f>
        <v>0.19</v>
      </c>
      <c r="E1153" s="371">
        <f t="shared" ref="E1153" si="1165">ROUND((E375*100/E$3),2)</f>
        <v>0.19</v>
      </c>
      <c r="F1153" s="371">
        <f t="shared" si="1164"/>
        <v>0.2</v>
      </c>
      <c r="G1153" s="371">
        <f t="shared" si="1164"/>
        <v>0.17</v>
      </c>
    </row>
    <row r="1154" spans="1:7" s="325" customFormat="1" ht="13.8">
      <c r="A1154" s="329"/>
      <c r="B1154" s="329" t="s">
        <v>539</v>
      </c>
      <c r="C1154" s="371">
        <f t="shared" ref="C1154" si="1166">ROUND((C376*100/C$3),2)</f>
        <v>2.14</v>
      </c>
      <c r="D1154" s="371">
        <f t="shared" ref="D1154:G1154" si="1167">ROUND((D376*100/D$3),2)</f>
        <v>1.73</v>
      </c>
      <c r="E1154" s="371">
        <f t="shared" ref="E1154" si="1168">ROUND((E376*100/E$3),2)</f>
        <v>1.62</v>
      </c>
      <c r="F1154" s="371">
        <f t="shared" si="1167"/>
        <v>1.62</v>
      </c>
      <c r="G1154" s="371">
        <f t="shared" si="1167"/>
        <v>1.32</v>
      </c>
    </row>
    <row r="1155" spans="1:7" s="325" customFormat="1" ht="13.8">
      <c r="A1155" s="327"/>
      <c r="B1155" s="327" t="s">
        <v>540</v>
      </c>
      <c r="C1155" s="371">
        <f t="shared" ref="C1155" si="1169">ROUND((C377*100/C$3),2)</f>
        <v>0.56000000000000005</v>
      </c>
      <c r="D1155" s="371">
        <f t="shared" ref="D1155:G1155" si="1170">ROUND((D377*100/D$3),2)</f>
        <v>0.51</v>
      </c>
      <c r="E1155" s="371">
        <f t="shared" ref="E1155" si="1171">ROUND((E377*100/E$3),2)</f>
        <v>0.51</v>
      </c>
      <c r="F1155" s="371">
        <f t="shared" si="1170"/>
        <v>0.5</v>
      </c>
      <c r="G1155" s="371">
        <f t="shared" si="1170"/>
        <v>0.44</v>
      </c>
    </row>
    <row r="1156" spans="1:7" s="325" customFormat="1" ht="13.8">
      <c r="A1156" s="329"/>
      <c r="B1156" s="329" t="s">
        <v>541</v>
      </c>
      <c r="C1156" s="371">
        <f t="shared" ref="C1156" si="1172">ROUND((C378*100/C$3),2)</f>
        <v>0.16</v>
      </c>
      <c r="D1156" s="371">
        <f t="shared" ref="D1156:G1156" si="1173">ROUND((D378*100/D$3),2)</f>
        <v>7.0000000000000007E-2</v>
      </c>
      <c r="E1156" s="371">
        <f t="shared" ref="E1156" si="1174">ROUND((E378*100/E$3),2)</f>
        <v>0.08</v>
      </c>
      <c r="F1156" s="371">
        <f t="shared" si="1173"/>
        <v>0.06</v>
      </c>
      <c r="G1156" s="371">
        <f t="shared" si="1173"/>
        <v>0.08</v>
      </c>
    </row>
    <row r="1157" spans="1:7" s="325" customFormat="1" ht="27.6">
      <c r="A1157" s="327"/>
      <c r="B1157" s="327" t="s">
        <v>578</v>
      </c>
      <c r="C1157" s="371">
        <f t="shared" ref="C1157" si="1175">ROUND((C379*100/C$3),2)</f>
        <v>0.16</v>
      </c>
      <c r="D1157" s="371">
        <f t="shared" ref="D1157:G1157" si="1176">ROUND((D379*100/D$3),2)</f>
        <v>7.0000000000000007E-2</v>
      </c>
      <c r="E1157" s="371">
        <f t="shared" ref="E1157" si="1177">ROUND((E379*100/E$3),2)</f>
        <v>0.08</v>
      </c>
      <c r="F1157" s="371">
        <f t="shared" si="1176"/>
        <v>0.06</v>
      </c>
      <c r="G1157" s="371">
        <f t="shared" si="1176"/>
        <v>0.08</v>
      </c>
    </row>
    <row r="1158" spans="1:7" s="325" customFormat="1" ht="13.8">
      <c r="A1158" s="329"/>
      <c r="B1158" s="329" t="s">
        <v>579</v>
      </c>
      <c r="C1158" s="371">
        <f t="shared" ref="C1158" si="1178">ROUND((C380*100/C$3),2)</f>
        <v>0</v>
      </c>
      <c r="D1158" s="371">
        <f t="shared" ref="D1158:G1158" si="1179">ROUND((D380*100/D$3),2)</f>
        <v>0</v>
      </c>
      <c r="E1158" s="371">
        <f t="shared" ref="E1158" si="1180">ROUND((E380*100/E$3),2)</f>
        <v>0</v>
      </c>
      <c r="F1158" s="371">
        <f t="shared" si="1179"/>
        <v>0</v>
      </c>
      <c r="G1158" s="371">
        <f t="shared" si="1179"/>
        <v>0</v>
      </c>
    </row>
    <row r="1159" spans="1:7" s="325" customFormat="1" ht="13.8">
      <c r="A1159" s="327"/>
      <c r="B1159" s="327" t="s">
        <v>542</v>
      </c>
      <c r="C1159" s="371">
        <f t="shared" ref="C1159" si="1181">ROUND((C381*100/C$3),2)</f>
        <v>0.01</v>
      </c>
      <c r="D1159" s="371">
        <f t="shared" ref="D1159:G1159" si="1182">ROUND((D381*100/D$3),2)</f>
        <v>0.01</v>
      </c>
      <c r="E1159" s="371">
        <f t="shared" ref="E1159" si="1183">ROUND((E381*100/E$3),2)</f>
        <v>0.01</v>
      </c>
      <c r="F1159" s="371">
        <f t="shared" si="1182"/>
        <v>0.01</v>
      </c>
      <c r="G1159" s="371">
        <f t="shared" si="1182"/>
        <v>0.01</v>
      </c>
    </row>
    <row r="1160" spans="1:7" s="325" customFormat="1" ht="13.8">
      <c r="A1160" s="329"/>
      <c r="B1160" s="329" t="s">
        <v>543</v>
      </c>
      <c r="C1160" s="371">
        <f t="shared" ref="C1160" si="1184">ROUND((C382*100/C$3),2)</f>
        <v>0.33</v>
      </c>
      <c r="D1160" s="371">
        <f t="shared" ref="D1160:G1160" si="1185">ROUND((D382*100/D$3),2)</f>
        <v>0.26</v>
      </c>
      <c r="E1160" s="371">
        <f t="shared" ref="E1160" si="1186">ROUND((E382*100/E$3),2)</f>
        <v>0.27</v>
      </c>
      <c r="F1160" s="371">
        <f t="shared" si="1185"/>
        <v>0.3</v>
      </c>
      <c r="G1160" s="371">
        <f t="shared" si="1185"/>
        <v>0.24</v>
      </c>
    </row>
    <row r="1161" spans="1:7" s="325" customFormat="1" ht="13.8">
      <c r="A1161" s="327"/>
      <c r="B1161" s="327" t="s">
        <v>544</v>
      </c>
      <c r="C1161" s="371">
        <f t="shared" ref="C1161" si="1187">ROUND((C383*100/C$3),2)</f>
        <v>1.43</v>
      </c>
      <c r="D1161" s="371">
        <f t="shared" ref="D1161:G1161" si="1188">ROUND((D383*100/D$3),2)</f>
        <v>1.42</v>
      </c>
      <c r="E1161" s="371">
        <f t="shared" ref="E1161" si="1189">ROUND((E383*100/E$3),2)</f>
        <v>1.66</v>
      </c>
      <c r="F1161" s="371">
        <f t="shared" si="1188"/>
        <v>2.4</v>
      </c>
      <c r="G1161" s="371">
        <f t="shared" si="1188"/>
        <v>1.97</v>
      </c>
    </row>
    <row r="1162" spans="1:7" s="325" customFormat="1" ht="13.8">
      <c r="A1162" s="329"/>
      <c r="B1162" s="329" t="s">
        <v>545</v>
      </c>
      <c r="C1162" s="371">
        <f t="shared" ref="C1162" si="1190">ROUND((C384*100/C$3),2)</f>
        <v>0.18</v>
      </c>
      <c r="D1162" s="371">
        <f t="shared" ref="D1162:G1162" si="1191">ROUND((D384*100/D$3),2)</f>
        <v>7.0000000000000007E-2</v>
      </c>
      <c r="E1162" s="371">
        <f t="shared" ref="E1162" si="1192">ROUND((E384*100/E$3),2)</f>
        <v>0.15</v>
      </c>
      <c r="F1162" s="371">
        <f t="shared" si="1191"/>
        <v>0.44</v>
      </c>
      <c r="G1162" s="371">
        <f t="shared" si="1191"/>
        <v>0.08</v>
      </c>
    </row>
    <row r="1163" spans="1:7" s="325" customFormat="1" ht="13.8">
      <c r="A1163" s="327"/>
      <c r="B1163" s="327" t="s">
        <v>546</v>
      </c>
      <c r="C1163" s="371">
        <f t="shared" ref="C1163" si="1193">ROUND((C385*100/C$3),2)</f>
        <v>0.14000000000000001</v>
      </c>
      <c r="D1163" s="371">
        <f t="shared" ref="D1163:G1163" si="1194">ROUND((D385*100/D$3),2)</f>
        <v>0.05</v>
      </c>
      <c r="E1163" s="371">
        <f t="shared" ref="E1163" si="1195">ROUND((E385*100/E$3),2)</f>
        <v>0.06</v>
      </c>
      <c r="F1163" s="371">
        <f t="shared" si="1194"/>
        <v>0.05</v>
      </c>
      <c r="G1163" s="371">
        <f t="shared" si="1194"/>
        <v>0.06</v>
      </c>
    </row>
    <row r="1164" spans="1:7" s="325" customFormat="1" ht="13.8">
      <c r="A1164" s="329"/>
      <c r="B1164" s="329" t="s">
        <v>547</v>
      </c>
      <c r="C1164" s="371">
        <f t="shared" ref="C1164" si="1196">ROUND((C386*100/C$3),2)</f>
        <v>0.03</v>
      </c>
      <c r="D1164" s="371">
        <f t="shared" ref="D1164:G1164" si="1197">ROUND((D386*100/D$3),2)</f>
        <v>0.01</v>
      </c>
      <c r="E1164" s="371">
        <f t="shared" ref="E1164" si="1198">ROUND((E386*100/E$3),2)</f>
        <v>0.09</v>
      </c>
      <c r="F1164" s="371">
        <f t="shared" si="1197"/>
        <v>0.39</v>
      </c>
      <c r="G1164" s="371">
        <f t="shared" si="1197"/>
        <v>0.02</v>
      </c>
    </row>
    <row r="1165" spans="1:7" s="325" customFormat="1" ht="13.8">
      <c r="A1165" s="329"/>
      <c r="B1165" s="329" t="s">
        <v>580</v>
      </c>
      <c r="C1165" s="371">
        <f t="shared" ref="C1165" si="1199">ROUND((C387*100/C$3),2)</f>
        <v>0</v>
      </c>
      <c r="D1165" s="371">
        <f t="shared" ref="D1165:G1165" si="1200">ROUND((D387*100/D$3),2)</f>
        <v>0.02</v>
      </c>
      <c r="E1165" s="371">
        <f t="shared" ref="E1165" si="1201">ROUND((E387*100/E$3),2)</f>
        <v>0</v>
      </c>
      <c r="F1165" s="371">
        <f t="shared" si="1200"/>
        <v>0</v>
      </c>
      <c r="G1165" s="371">
        <f t="shared" si="1200"/>
        <v>0</v>
      </c>
    </row>
    <row r="1166" spans="1:7" s="325" customFormat="1" ht="13.8">
      <c r="A1166" s="327"/>
      <c r="B1166" s="327" t="s">
        <v>581</v>
      </c>
      <c r="C1166" s="371">
        <f t="shared" ref="C1166" si="1202">ROUND((C388*100/C$3),2)</f>
        <v>1.25</v>
      </c>
      <c r="D1166" s="371">
        <f t="shared" ref="D1166:G1166" si="1203">ROUND((D388*100/D$3),2)</f>
        <v>1.35</v>
      </c>
      <c r="E1166" s="371">
        <f t="shared" ref="E1166" si="1204">ROUND((E388*100/E$3),2)</f>
        <v>1.51</v>
      </c>
      <c r="F1166" s="371">
        <f t="shared" si="1203"/>
        <v>1.96</v>
      </c>
      <c r="G1166" s="371">
        <f t="shared" si="1203"/>
        <v>1.88</v>
      </c>
    </row>
    <row r="1167" spans="1:7" s="325" customFormat="1" ht="13.8">
      <c r="A1167" s="329"/>
      <c r="B1167" s="329" t="s">
        <v>582</v>
      </c>
      <c r="C1167" s="371">
        <f t="shared" ref="C1167" si="1205">ROUND((C389*100/C$3),2)</f>
        <v>0</v>
      </c>
      <c r="D1167" s="371">
        <f t="shared" ref="D1167:G1167" si="1206">ROUND((D389*100/D$3),2)</f>
        <v>0</v>
      </c>
      <c r="E1167" s="371">
        <f t="shared" ref="E1167" si="1207">ROUND((E389*100/E$3),2)</f>
        <v>0</v>
      </c>
      <c r="F1167" s="371">
        <f t="shared" si="1206"/>
        <v>0</v>
      </c>
      <c r="G1167" s="371">
        <f t="shared" si="1206"/>
        <v>0</v>
      </c>
    </row>
    <row r="1168" spans="1:7" s="325" customFormat="1" ht="13.8">
      <c r="A1168" s="327"/>
      <c r="B1168" s="327" t="s">
        <v>583</v>
      </c>
      <c r="C1168" s="371">
        <f t="shared" ref="C1168" si="1208">ROUND((C390*100/C$3),2)</f>
        <v>1.25</v>
      </c>
      <c r="D1168" s="371">
        <f t="shared" ref="D1168:G1168" si="1209">ROUND((D390*100/D$3),2)</f>
        <v>1.35</v>
      </c>
      <c r="E1168" s="371">
        <f t="shared" ref="E1168" si="1210">ROUND((E390*100/E$3),2)</f>
        <v>1.51</v>
      </c>
      <c r="F1168" s="371">
        <f t="shared" si="1209"/>
        <v>1.96</v>
      </c>
      <c r="G1168" s="371">
        <f t="shared" si="1209"/>
        <v>1.88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1" t="s">
        <v>588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701"/>
      <c r="BJ1" s="701"/>
      <c r="BK1" s="701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04" t="s">
        <v>174</v>
      </c>
      <c r="BH2" s="704"/>
      <c r="BI2" s="704"/>
      <c r="BJ2" s="704"/>
      <c r="BK2" s="704"/>
      <c r="BL2" s="704"/>
      <c r="BM2" s="704"/>
      <c r="BN2" s="704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02" t="s">
        <v>603</v>
      </c>
      <c r="AM29" s="703"/>
      <c r="AN29" s="702" t="s">
        <v>604</v>
      </c>
      <c r="AO29" s="703"/>
      <c r="AP29" s="405"/>
      <c r="AQ29" s="702" t="s">
        <v>605</v>
      </c>
      <c r="AR29" s="705"/>
      <c r="AS29" s="703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611</v>
      </c>
      <c r="G2" s="680"/>
      <c r="H2" s="680"/>
      <c r="J2" s="680" t="s">
        <v>612</v>
      </c>
      <c r="K2" s="680"/>
      <c r="L2" s="396"/>
      <c r="M2" s="680" t="s">
        <v>613</v>
      </c>
      <c r="N2" s="680"/>
      <c r="P2" s="680" t="s">
        <v>614</v>
      </c>
      <c r="Q2" s="680"/>
      <c r="R2" s="396"/>
      <c r="S2" s="680" t="s">
        <v>613</v>
      </c>
      <c r="T2" s="680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0" t="s">
        <v>640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404"/>
    </row>
    <row r="2" spans="1:70" ht="16.5" customHeight="1">
      <c r="A2" s="709" t="s">
        <v>589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09" t="s">
        <v>641</v>
      </c>
      <c r="AN2" s="709"/>
      <c r="AO2" s="709"/>
      <c r="AP2" s="709"/>
      <c r="AQ2" s="709"/>
      <c r="AR2" s="709"/>
      <c r="AS2" s="709"/>
      <c r="AT2" s="709"/>
      <c r="AU2" s="709"/>
      <c r="AV2" s="709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09" t="s">
        <v>174</v>
      </c>
      <c r="BJ2" s="709"/>
      <c r="BK2" s="709"/>
      <c r="BL2" s="709"/>
      <c r="BM2" s="709"/>
      <c r="BN2" s="709"/>
      <c r="BO2" s="709"/>
      <c r="BP2" s="709"/>
      <c r="BQ2" s="709"/>
      <c r="BR2" s="709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2" t="s">
        <v>590</v>
      </c>
      <c r="T3" s="712"/>
      <c r="U3" s="707" t="s">
        <v>590</v>
      </c>
      <c r="V3" s="707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1" t="s">
        <v>3</v>
      </c>
      <c r="AV3" s="711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08" t="s">
        <v>3</v>
      </c>
      <c r="BP3" s="708"/>
      <c r="BQ3" s="708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06" t="s">
        <v>603</v>
      </c>
      <c r="AI31" s="706"/>
      <c r="AJ31" s="706"/>
      <c r="AK31" s="706"/>
      <c r="AL31" s="706"/>
      <c r="AM31" s="706"/>
      <c r="AN31" s="204" t="s">
        <v>656</v>
      </c>
      <c r="AO31" s="204"/>
      <c r="AP31" s="403"/>
      <c r="AQ31" s="706" t="s">
        <v>657</v>
      </c>
      <c r="AR31" s="706"/>
      <c r="AS31" s="706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1" t="s">
        <v>658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04" t="s">
        <v>174</v>
      </c>
      <c r="BE2" s="704"/>
      <c r="BF2" s="704"/>
      <c r="BG2" s="704"/>
      <c r="BH2" s="704"/>
      <c r="BI2" s="704"/>
      <c r="BJ2" s="704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13" t="s">
        <v>603</v>
      </c>
      <c r="AG29" s="714"/>
      <c r="AH29" s="714"/>
      <c r="AI29" s="714"/>
      <c r="AJ29" s="714"/>
      <c r="AK29" s="715"/>
      <c r="AL29" s="702" t="s">
        <v>663</v>
      </c>
      <c r="AM29" s="703"/>
      <c r="AN29" s="405"/>
      <c r="AO29" s="713" t="s">
        <v>664</v>
      </c>
      <c r="AP29" s="714"/>
      <c r="AQ29" s="715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E4" sqref="E4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",'ตาราง 3'!$E$4," 69 ดังนี้")</f>
        <v>สนค. ขอนำเรียนตัวเลขภาวะการค้าระหว่างประเทศเดือน มี.ค.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(",IF('ตาราง 3'!$I$5&gt;0,"+","-"),FIXED('ตาราง 3'!$I$5,1),"%) มีมูลค่า ",FIXED('ตาราง 3'!$E$5,1)," ล้านดอลลาร์สหรัฐ (",FIXED(INDEX('ตาราง 2'!$M$4:$M$29,MATCH('ตาราง 3'!$E$4,'ตาราง 2'!$C$4:$C$29,0)),0)," ล้านบาท)")</f>
        <v>• การส่งออก (+18.7%) มีมูลค่า 35,157.1 ล้านดอลลาร์สหรัฐ (990,958 ล้านบาท)</v>
      </c>
    </row>
    <row r="5" spans="1:4" ht="20.100000000000001" customHeight="1">
      <c r="A5" s="607" t="s">
        <v>687</v>
      </c>
      <c r="B5" t="s">
        <v>704</v>
      </c>
      <c r="C5" s="656">
        <v>1087459545093</v>
      </c>
      <c r="D5" s="648">
        <f>C5/10^6</f>
        <v>1087459.5450929999</v>
      </c>
    </row>
    <row r="6" spans="1:4" ht="20.100000000000001" customHeight="1">
      <c r="A6" s="607" t="str">
        <f>CONCATENATE("2.1 สินค้าเกษตร (",IF('ตาราง 3'!$I$7&gt;0,"+",""),FIXED('ตาราง 3'!I7,1),"%) มูลค่า ",FIXED('ตาราง 3'!$E$7,1)," ล้านดอลลาร์สหรัฐ (",FIXED(D6,0)," ล้านบาท)")</f>
        <v>2.1 สินค้าเกษตร (-10.7%) มูลค่า 1,955.7 ล้านดอลลาร์สหรัฐ (60,491 ล้านบาท)</v>
      </c>
      <c r="B6" t="s">
        <v>705</v>
      </c>
      <c r="C6" s="656">
        <v>60490863168</v>
      </c>
      <c r="D6" s="648">
        <f t="shared" ref="D6:D10" si="0">C6/10^6</f>
        <v>60490.863168000003</v>
      </c>
    </row>
    <row r="7" spans="1:4" ht="20.100000000000001" customHeight="1">
      <c r="A7" s="607" t="str">
        <f>CONCATENATE("2.2 สินค้าอุตสาหกรรมเกษตร (",IF('ตาราง 3'!$I$8&gt;0,"+",""),FIXED('ตาราง 3'!$I$8,1),"%) มูลค่า ",FIXED('ตาราง 3'!$E$8,1)," ล้านดอลลาร์สหรัฐ (",FIXED(D7,0)," ล้านบาท)")</f>
        <v>2.2 สินค้าอุตสาหกรรมเกษตร (+14.0%) มูลค่า 2,280.9 ล้านดอลลาร์สหรัฐ (70,550 ล้านบาท)</v>
      </c>
      <c r="B7" t="s">
        <v>706</v>
      </c>
      <c r="C7" s="656">
        <v>70550049696</v>
      </c>
      <c r="D7" s="648">
        <f t="shared" si="0"/>
        <v>70550.049696000002</v>
      </c>
    </row>
    <row r="8" spans="1:4" ht="20.100000000000001" customHeight="1">
      <c r="A8" s="607" t="str">
        <f>CONCATENATE("2.3 สินค้าอุตสาหกรรม (",IF('ตาราง 3'!$I$34&gt;0,"+",""),FIXED('ตาราง 3'!$I$34,1),"%) มูลค่า ",FIXED('ตาราง 3'!$E$34,1)," ล้านดอลลาร์สหรัฐ (",FIXED(D8,0)," ล้านบาท)")</f>
        <v>2.3 สินค้าอุตสาหกรรม (+21.4%) มูลค่า 29,946.2 ล้านดอลลาร์สหรัฐ (926,278 ล้านบาท)</v>
      </c>
      <c r="B8" t="s">
        <v>707</v>
      </c>
      <c r="C8" s="656">
        <v>926278441582</v>
      </c>
      <c r="D8" s="648">
        <f t="shared" si="0"/>
        <v>926278.441582</v>
      </c>
    </row>
    <row r="9" spans="1:4" ht="20.100000000000001" customHeight="1">
      <c r="A9" s="607"/>
      <c r="B9" t="s">
        <v>708</v>
      </c>
      <c r="C9" s="656">
        <v>30140190647</v>
      </c>
      <c r="D9" s="648">
        <f t="shared" si="0"/>
        <v>30140.190646999999</v>
      </c>
    </row>
    <row r="10" spans="1:4" ht="20.100000000000001" customHeight="1">
      <c r="A10" s="607"/>
      <c r="B10" t="s">
        <v>709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="85" zoomScaleNormal="100" zoomScaleSheetLayoutView="85" workbookViewId="0">
      <selection activeCell="BF30" sqref="BF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1" width="9.5" style="347" customWidth="1"/>
    <col min="22" max="22" width="8.75" style="347" customWidth="1"/>
    <col min="23" max="23" width="8.625" style="347" customWidth="1"/>
    <col min="24" max="24" width="9.25" style="347" customWidth="1"/>
    <col min="25" max="25" width="9" style="347" customWidth="1"/>
    <col min="26" max="26" width="8.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/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/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-100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0.0 (0.0%)</v>
      </c>
    </row>
    <row r="10" spans="1:53" customFormat="1" ht="11.1" hidden="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/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-100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0.0 (0.0%)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/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Y60" si="90">((M39/L39)-1)*100</f>
        <v>15.047987308187128</v>
      </c>
      <c r="Z39" s="522"/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-100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0.0 (0.0%)</v>
      </c>
    </row>
    <row r="40" spans="1:39" customFormat="1" ht="11.1" hidden="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/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-100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0.0 (0.0%)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/>
      <c r="O69" s="513"/>
    </row>
    <row r="70" spans="1:26" customFormat="1" ht="11.1" hidden="1" customHeight="1">
      <c r="A70" s="381">
        <v>4</v>
      </c>
      <c r="B70" s="385"/>
      <c r="C70" s="340" t="s">
        <v>674</v>
      </c>
      <c r="D70" s="314">
        <f t="shared" ref="D70:E70" si="156">+D68+D69</f>
        <v>8970.14</v>
      </c>
      <c r="E70" s="314">
        <f t="shared" si="156"/>
        <v>4520.4199999999983</v>
      </c>
      <c r="F70" s="314">
        <f t="shared" ref="F70:L84" si="157">+F10-F40</f>
        <v>1481.3600000000006</v>
      </c>
      <c r="G70" s="297">
        <f t="shared" si="157"/>
        <v>864.92999999999302</v>
      </c>
      <c r="H70" s="297">
        <f t="shared" si="157"/>
        <v>7222.1609229999885</v>
      </c>
      <c r="I70" s="297">
        <f t="shared" si="157"/>
        <v>1631.9699999999866</v>
      </c>
      <c r="J70" s="297">
        <f t="shared" si="157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/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8">+D11-D41</f>
        <v>1642.3400000000001</v>
      </c>
      <c r="E71" s="537">
        <f t="shared" si="158"/>
        <v>1127.4099999999999</v>
      </c>
      <c r="F71" s="537">
        <f t="shared" si="157"/>
        <v>1427.2200000000012</v>
      </c>
      <c r="G71" s="294">
        <f t="shared" si="157"/>
        <v>296.18000000000029</v>
      </c>
      <c r="H71" s="514">
        <f t="shared" si="157"/>
        <v>2672.5487830000002</v>
      </c>
      <c r="I71" s="514">
        <f t="shared" si="157"/>
        <v>1034.5499999999993</v>
      </c>
      <c r="J71" s="514">
        <f t="shared" si="157"/>
        <v>-1518.7700000000004</v>
      </c>
      <c r="K71" s="537">
        <f t="shared" si="151"/>
        <v>-1440.3700000000026</v>
      </c>
      <c r="L71" s="537">
        <f t="shared" ref="L71:M71" si="159">+L11-L41</f>
        <v>866.77999999999884</v>
      </c>
      <c r="M71" s="537">
        <f t="shared" si="159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8"/>
        <v>10612.479999999996</v>
      </c>
      <c r="E72" s="314">
        <f t="shared" si="158"/>
        <v>5647.8299999999726</v>
      </c>
      <c r="F72" s="314">
        <f t="shared" si="157"/>
        <v>2908.5800000000163</v>
      </c>
      <c r="G72" s="297">
        <f t="shared" si="157"/>
        <v>1161.1100000000006</v>
      </c>
      <c r="H72" s="297">
        <f t="shared" si="157"/>
        <v>9894.7097059999942</v>
      </c>
      <c r="I72" s="297">
        <f t="shared" si="157"/>
        <v>2666.5199999999895</v>
      </c>
      <c r="J72" s="297">
        <f t="shared" si="157"/>
        <v>-2582.6399999999994</v>
      </c>
      <c r="K72" s="314">
        <f t="shared" si="151"/>
        <v>-4109.9300000000076</v>
      </c>
      <c r="L72" s="314">
        <f t="shared" ref="L72:M72" si="160">+L12-L42</f>
        <v>-4953.1600000000035</v>
      </c>
      <c r="M72" s="314">
        <f t="shared" si="160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8"/>
        <v>2005.8400000000001</v>
      </c>
      <c r="E73" s="537">
        <f t="shared" si="158"/>
        <v>1904.9099999999999</v>
      </c>
      <c r="F73" s="537">
        <f t="shared" si="157"/>
        <v>1784.8500000000022</v>
      </c>
      <c r="G73" s="294">
        <f t="shared" si="157"/>
        <v>3301.16</v>
      </c>
      <c r="H73" s="514">
        <f t="shared" si="157"/>
        <v>1679.5648329999985</v>
      </c>
      <c r="I73" s="514">
        <f t="shared" si="157"/>
        <v>1180.5699999999997</v>
      </c>
      <c r="J73" s="514">
        <f t="shared" si="157"/>
        <v>-1078.3600000000006</v>
      </c>
      <c r="K73" s="537">
        <f t="shared" si="151"/>
        <v>372.02999999999884</v>
      </c>
      <c r="L73" s="537">
        <f t="shared" ref="L73:M73" si="161">+L13-L43</f>
        <v>411.01000000000204</v>
      </c>
      <c r="M73" s="537">
        <f t="shared" si="161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8"/>
        <v>4428.9599999999991</v>
      </c>
      <c r="E74" s="528">
        <f t="shared" si="158"/>
        <v>3214.3099999999977</v>
      </c>
      <c r="F74" s="528">
        <f t="shared" si="157"/>
        <v>2134.2300000000032</v>
      </c>
      <c r="G74" s="297">
        <f t="shared" si="157"/>
        <v>2250.5699999999997</v>
      </c>
      <c r="H74" s="527">
        <f t="shared" si="157"/>
        <v>6927.5965199999991</v>
      </c>
      <c r="I74" s="527">
        <f t="shared" si="157"/>
        <v>2684.7799999999988</v>
      </c>
      <c r="J74" s="527">
        <f t="shared" si="157"/>
        <v>-4064.9799999999959</v>
      </c>
      <c r="K74" s="528">
        <f t="shared" si="151"/>
        <v>-2249.4499999999971</v>
      </c>
      <c r="L74" s="528">
        <f t="shared" ref="L74:M74" si="162">+L14-L44</f>
        <v>-400.05000000000291</v>
      </c>
      <c r="M74" s="528">
        <f t="shared" si="162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8"/>
        <v>12618.320000000007</v>
      </c>
      <c r="E75" s="528">
        <f t="shared" si="158"/>
        <v>7552.7399999999616</v>
      </c>
      <c r="F75" s="528">
        <f t="shared" si="157"/>
        <v>4693.4300000000221</v>
      </c>
      <c r="G75" s="297">
        <f t="shared" si="157"/>
        <v>4462.2700000000041</v>
      </c>
      <c r="H75" s="527">
        <f t="shared" si="157"/>
        <v>11574.274538999991</v>
      </c>
      <c r="I75" s="527">
        <f t="shared" si="157"/>
        <v>3847.0899999999965</v>
      </c>
      <c r="J75" s="527">
        <f t="shared" si="157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3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8"/>
        <v>990.09000000000196</v>
      </c>
      <c r="E76" s="537">
        <f t="shared" si="158"/>
        <v>-81.469999999997526</v>
      </c>
      <c r="F76" s="537">
        <f t="shared" si="157"/>
        <v>-413.98999999999796</v>
      </c>
      <c r="G76" s="294">
        <f t="shared" si="157"/>
        <v>210.80000000000291</v>
      </c>
      <c r="H76" s="514">
        <f t="shared" si="157"/>
        <v>3439.3156899999994</v>
      </c>
      <c r="I76" s="514">
        <f t="shared" si="157"/>
        <v>616.45999999999913</v>
      </c>
      <c r="J76" s="514">
        <f t="shared" si="157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8"/>
        <v>13608.410000000003</v>
      </c>
      <c r="E77" s="314">
        <f t="shared" si="158"/>
        <v>7471.2699999999604</v>
      </c>
      <c r="F77" s="314">
        <f t="shared" si="157"/>
        <v>4279.4400000000023</v>
      </c>
      <c r="G77" s="297">
        <f t="shared" si="157"/>
        <v>4673.070000000007</v>
      </c>
      <c r="H77" s="297">
        <f t="shared" si="157"/>
        <v>15013.590228999994</v>
      </c>
      <c r="I77" s="297">
        <f t="shared" si="157"/>
        <v>4463.5500000000175</v>
      </c>
      <c r="J77" s="297">
        <f t="shared" si="157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8"/>
        <v>2097.0599999999977</v>
      </c>
      <c r="E78" s="537">
        <f t="shared" si="158"/>
        <v>2326.1899999999987</v>
      </c>
      <c r="F78" s="537">
        <f t="shared" si="157"/>
        <v>-437.40999999999985</v>
      </c>
      <c r="G78" s="294">
        <f t="shared" si="157"/>
        <v>2204.25</v>
      </c>
      <c r="H78" s="514">
        <f t="shared" si="157"/>
        <v>4496.756179</v>
      </c>
      <c r="I78" s="514">
        <f t="shared" si="157"/>
        <v>-992.79999999999927</v>
      </c>
      <c r="J78" s="514">
        <f t="shared" si="157"/>
        <v>-3745.5400000000009</v>
      </c>
      <c r="K78" s="537">
        <f t="shared" si="151"/>
        <v>667.32999999999811</v>
      </c>
      <c r="L78" s="537">
        <f t="shared" ref="L78:M78" si="164">+L18-L48</f>
        <v>578.82999999999811</v>
      </c>
      <c r="M78" s="537">
        <f t="shared" si="164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8"/>
        <v>15705.470000000016</v>
      </c>
      <c r="E79" s="314">
        <f t="shared" si="158"/>
        <v>9797.4599999999627</v>
      </c>
      <c r="F79" s="314">
        <f t="shared" si="157"/>
        <v>3842.0299999999988</v>
      </c>
      <c r="G79" s="297">
        <f t="shared" si="157"/>
        <v>6877.320000000007</v>
      </c>
      <c r="H79" s="297">
        <f t="shared" si="157"/>
        <v>19510.346407999983</v>
      </c>
      <c r="I79" s="297">
        <f t="shared" si="157"/>
        <v>3470.75</v>
      </c>
      <c r="J79" s="297">
        <f t="shared" si="157"/>
        <v>-10909.499999999971</v>
      </c>
      <c r="K79" s="314">
        <v>-7925.4</v>
      </c>
      <c r="L79" s="314">
        <f t="shared" si="157"/>
        <v>-5097.8099999999977</v>
      </c>
      <c r="M79" s="314">
        <f t="shared" ref="M79" si="165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8"/>
        <v>2620.0200000000004</v>
      </c>
      <c r="E80" s="537">
        <f t="shared" si="158"/>
        <v>3442.34</v>
      </c>
      <c r="F80" s="537">
        <f t="shared" si="157"/>
        <v>713.47999999999956</v>
      </c>
      <c r="G80" s="294">
        <f t="shared" si="157"/>
        <v>1280.3899999999994</v>
      </c>
      <c r="H80" s="514">
        <f t="shared" si="157"/>
        <v>2460.8523270000005</v>
      </c>
      <c r="I80" s="514">
        <f t="shared" si="157"/>
        <v>817.67000000000189</v>
      </c>
      <c r="J80" s="514">
        <f t="shared" si="157"/>
        <v>-533.72000000000116</v>
      </c>
      <c r="K80" s="537">
        <f t="shared" ref="K80:L82" si="166">+K20-K50</f>
        <v>2406.9300000000003</v>
      </c>
      <c r="L80" s="537">
        <f t="shared" si="166"/>
        <v>681.33000000000175</v>
      </c>
      <c r="M80" s="537">
        <f t="shared" ref="M80" si="167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8">+D76+D78+D80</f>
        <v>5707.17</v>
      </c>
      <c r="E81" s="528">
        <f t="shared" si="168"/>
        <v>5687.0600000000013</v>
      </c>
      <c r="F81" s="528">
        <f t="shared" si="157"/>
        <v>-137.92000000000553</v>
      </c>
      <c r="G81" s="297">
        <f t="shared" si="157"/>
        <v>3695.4400000000023</v>
      </c>
      <c r="H81" s="527">
        <f t="shared" si="157"/>
        <v>10396.924196000007</v>
      </c>
      <c r="I81" s="527">
        <f t="shared" si="157"/>
        <v>441.33000000000175</v>
      </c>
      <c r="J81" s="527">
        <f t="shared" si="157"/>
        <v>-7782.2200000000012</v>
      </c>
      <c r="K81" s="528">
        <f t="shared" si="166"/>
        <v>1439.4600000000064</v>
      </c>
      <c r="L81" s="528">
        <f t="shared" si="166"/>
        <v>125.66999999999825</v>
      </c>
      <c r="M81" s="528">
        <f t="shared" ref="M81" si="169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0">+D75+D76+D78+D80</f>
        <v>18325.490000000005</v>
      </c>
      <c r="E82" s="314">
        <f t="shared" si="170"/>
        <v>13239.799999999963</v>
      </c>
      <c r="F82" s="314">
        <f t="shared" si="157"/>
        <v>4555.5099999999802</v>
      </c>
      <c r="G82" s="297">
        <f t="shared" si="157"/>
        <v>8157.710000000021</v>
      </c>
      <c r="H82" s="297">
        <f t="shared" si="157"/>
        <v>21971.198734999984</v>
      </c>
      <c r="I82" s="297">
        <f t="shared" si="157"/>
        <v>4288.4199999999837</v>
      </c>
      <c r="J82" s="297">
        <f t="shared" si="157"/>
        <v>-11443.219999999972</v>
      </c>
      <c r="K82" s="314">
        <f t="shared" si="166"/>
        <v>-2298.4400000000314</v>
      </c>
      <c r="L82" s="314">
        <f t="shared" si="166"/>
        <v>-4416.4800000000105</v>
      </c>
      <c r="M82" s="314">
        <f t="shared" ref="M82" si="171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7"/>
        <v>-165.38000000000102</v>
      </c>
      <c r="G83" s="294">
        <f t="shared" si="157"/>
        <v>543.54999999999927</v>
      </c>
      <c r="H83" s="514">
        <f t="shared" si="157"/>
        <v>2212.9798740000006</v>
      </c>
      <c r="I83" s="514">
        <f t="shared" si="157"/>
        <v>-65.639999999999418</v>
      </c>
      <c r="J83" s="514">
        <f t="shared" si="157"/>
        <v>-320.22000000000116</v>
      </c>
      <c r="K83" s="537">
        <f t="shared" ref="K83:M84" si="172">+K23-K53</f>
        <v>-423.13000000000102</v>
      </c>
      <c r="L83" s="537">
        <f t="shared" si="172"/>
        <v>-470.69000000000233</v>
      </c>
      <c r="M83" s="537">
        <f t="shared" si="172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3">+D75+D81+D83</f>
        <v>18577.430000000008</v>
      </c>
      <c r="E84" s="314">
        <f t="shared" si="173"/>
        <v>13443.789999999964</v>
      </c>
      <c r="F84" s="314">
        <f t="shared" si="157"/>
        <v>4390.1300000000338</v>
      </c>
      <c r="G84" s="297">
        <f t="shared" si="157"/>
        <v>8701.2600000000093</v>
      </c>
      <c r="H84" s="297">
        <f t="shared" si="157"/>
        <v>24184.178608999966</v>
      </c>
      <c r="I84" s="297">
        <f t="shared" si="157"/>
        <v>4222.7800000000279</v>
      </c>
      <c r="J84" s="297">
        <f t="shared" si="157"/>
        <v>-11763.440000000002</v>
      </c>
      <c r="K84" s="314">
        <f t="shared" si="172"/>
        <v>-2721.570000000007</v>
      </c>
      <c r="L84" s="314">
        <f t="shared" si="172"/>
        <v>-4887.1699999999837</v>
      </c>
      <c r="M84" s="314">
        <f t="shared" si="172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4">+D25-D55</f>
        <v>1608.6399999999994</v>
      </c>
      <c r="E85" s="537">
        <f t="shared" si="174"/>
        <v>1892.0299999999988</v>
      </c>
      <c r="F85" s="537">
        <f t="shared" ref="F85:G90" si="175">+F25-F55</f>
        <v>-937.53999999999724</v>
      </c>
      <c r="G85" s="294">
        <f t="shared" ref="G85:H86" si="176">+G25-G55</f>
        <v>579.75</v>
      </c>
      <c r="H85" s="514">
        <f t="shared" si="176"/>
        <v>176.1079299999983</v>
      </c>
      <c r="I85" s="514">
        <f t="shared" ref="I85:K90" si="177">+I25-I55</f>
        <v>1321.630000000001</v>
      </c>
      <c r="J85" s="537">
        <f t="shared" si="177"/>
        <v>-1115.6100000000006</v>
      </c>
      <c r="K85" s="537">
        <f t="shared" si="177"/>
        <v>-1934.5900000000001</v>
      </c>
      <c r="L85" s="537">
        <f t="shared" ref="L85:M85" si="178">+L25-L55</f>
        <v>-22.459999999999127</v>
      </c>
      <c r="M85" s="537">
        <f t="shared" si="178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79">+D75+D81+D83+D85</f>
        <v>20186.070000000007</v>
      </c>
      <c r="E86" s="314">
        <f t="shared" si="179"/>
        <v>15335.819999999963</v>
      </c>
      <c r="F86" s="314">
        <f t="shared" si="175"/>
        <v>3452.5900000000256</v>
      </c>
      <c r="G86" s="297">
        <f t="shared" si="176"/>
        <v>9281.0100000000093</v>
      </c>
      <c r="H86" s="297">
        <f t="shared" si="176"/>
        <v>24360.286538999964</v>
      </c>
      <c r="I86" s="297">
        <f t="shared" si="177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0">+D27-D57</f>
        <v>1003.4300000000003</v>
      </c>
      <c r="E87" s="537">
        <f t="shared" si="180"/>
        <v>-219.9900000000016</v>
      </c>
      <c r="F87" s="537">
        <f t="shared" si="175"/>
        <v>1303.3299999999981</v>
      </c>
      <c r="G87" s="294">
        <f t="shared" si="175"/>
        <v>727.91999999999825</v>
      </c>
      <c r="H87" s="514">
        <f t="shared" ref="H87" si="181">+H27-H57</f>
        <v>1117.4447180000025</v>
      </c>
      <c r="I87" s="514">
        <f t="shared" si="177"/>
        <v>-881.04999999999927</v>
      </c>
      <c r="J87" s="514">
        <f t="shared" ref="J87:K87" si="182">+J27-J57</f>
        <v>-725.87999999999738</v>
      </c>
      <c r="K87" s="537">
        <f t="shared" si="182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3">+D83+D85+D87</f>
        <v>2864.010000000002</v>
      </c>
      <c r="E88" s="528">
        <f>+E28-E58</f>
        <v>1876.0300000000061</v>
      </c>
      <c r="F88" s="528">
        <f t="shared" si="175"/>
        <v>200.40999999999622</v>
      </c>
      <c r="G88" s="297">
        <f t="shared" si="175"/>
        <v>1851.2199999999939</v>
      </c>
      <c r="H88" s="527">
        <f t="shared" ref="H88" si="184">+H28-H58</f>
        <v>3506.5325219999941</v>
      </c>
      <c r="I88" s="527">
        <f t="shared" si="177"/>
        <v>374.94000000000233</v>
      </c>
      <c r="J88" s="527">
        <f t="shared" ref="J88:K88" si="185">+J28-J58</f>
        <v>-2161.7100000000064</v>
      </c>
      <c r="K88" s="528">
        <f t="shared" si="185"/>
        <v>-1136.6900000000023</v>
      </c>
      <c r="L88" s="528">
        <f t="shared" ref="L88:M88" si="186">+L28-L58</f>
        <v>-366.52999999999884</v>
      </c>
      <c r="M88" s="528">
        <f t="shared" si="186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7">+D88+D81</f>
        <v>8571.1800000000021</v>
      </c>
      <c r="E89" s="539">
        <f>+E29-E59</f>
        <v>7563.0900000000111</v>
      </c>
      <c r="F89" s="539">
        <f t="shared" si="175"/>
        <v>62.489999999990687</v>
      </c>
      <c r="G89" s="301">
        <f t="shared" si="175"/>
        <v>5546.6599999999889</v>
      </c>
      <c r="H89" s="538">
        <f t="shared" ref="H89" si="188">+H29-H59</f>
        <v>13903.456718000001</v>
      </c>
      <c r="I89" s="538">
        <f t="shared" si="177"/>
        <v>816.27000000001863</v>
      </c>
      <c r="J89" s="538">
        <f t="shared" ref="J89:K89" si="189">+J29-J59</f>
        <v>-9943.9300000000221</v>
      </c>
      <c r="K89" s="539">
        <f t="shared" si="189"/>
        <v>302.76999999998952</v>
      </c>
      <c r="L89" s="539">
        <f t="shared" ref="L89:M89" si="190">+L29-L59</f>
        <v>-240.85999999998603</v>
      </c>
      <c r="M89" s="539">
        <f t="shared" si="190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1">+D75+D81+D88</f>
        <v>21189.500000000007</v>
      </c>
      <c r="E90" s="541">
        <f>+E30-E60</f>
        <v>15115.829999999958</v>
      </c>
      <c r="F90" s="541">
        <f t="shared" si="175"/>
        <v>4755.9700000000303</v>
      </c>
      <c r="G90" s="302">
        <f t="shared" si="175"/>
        <v>10008.929999999993</v>
      </c>
      <c r="H90" s="540">
        <f t="shared" ref="H90" si="192">+H30-H60</f>
        <v>25477.731256999949</v>
      </c>
      <c r="I90" s="540">
        <f t="shared" si="177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714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3">AVERAGEIF($B$4:$B$29,"&lt;13",H4:H29)</f>
        <v>19302.842564249997</v>
      </c>
      <c r="I94" s="555">
        <f t="shared" si="193"/>
        <v>22667.173333333336</v>
      </c>
      <c r="J94" s="555">
        <f t="shared" si="193"/>
        <v>23952.075833333332</v>
      </c>
      <c r="K94" s="555">
        <f t="shared" si="193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32056.616666666669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4">G60/12</f>
        <v>19688.322499999998</v>
      </c>
      <c r="H95" s="555">
        <f>AVERAGEIF($B$34:$B$59,"&lt;13",H34:H59)</f>
        <v>17179.698292833335</v>
      </c>
      <c r="I95" s="555">
        <f t="shared" ref="I95:M95" si="195">AVERAGEIF($B$34:$B$59,"&lt;13",I34:I59)</f>
        <v>22278.560000000001</v>
      </c>
      <c r="J95" s="555">
        <f t="shared" si="195"/>
        <v>25085.820000000003</v>
      </c>
      <c r="K95" s="555">
        <f t="shared" si="195"/>
        <v>24042.450833333336</v>
      </c>
      <c r="L95" s="555">
        <f t="shared" si="195"/>
        <v>25460.232499999998</v>
      </c>
      <c r="M95" s="555">
        <f t="shared" si="195"/>
        <v>28745.247181089726</v>
      </c>
      <c r="N95" s="555">
        <f>AVERAGEIF($B$34:$B$59,"&lt;13",N34:N59)</f>
        <v>35215.473333333335</v>
      </c>
      <c r="R95" s="347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2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tabSelected="1" view="pageBreakPreview" topLeftCell="C1" zoomScaleNormal="100" zoomScaleSheetLayoutView="100" workbookViewId="0">
      <selection activeCell="AX30" sqref="AX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2.125" style="556" customWidth="1"/>
    <col min="12" max="13" width="11.87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1" width="8.875" style="347" customWidth="1"/>
    <col min="22" max="22" width="8.75" style="347" customWidth="1"/>
    <col min="23" max="23" width="9.25" style="347" customWidth="1"/>
    <col min="24" max="24" width="9.625" style="347" customWidth="1"/>
    <col min="25" max="25" width="8.75" style="347" customWidth="1"/>
    <col min="26" max="26" width="8.8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/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Y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/>
    </row>
    <row r="10" spans="1:26" customFormat="1" ht="11.1" hidden="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/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/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/>
    </row>
    <row r="40" spans="1:26" customFormat="1" ht="11.1" hidden="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/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6.1334974801684039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1"/>
      <c r="Q61" s="681"/>
      <c r="R61" s="681"/>
      <c r="S61" s="681"/>
      <c r="T61" s="682"/>
      <c r="U61" s="682"/>
      <c r="V61" s="682"/>
      <c r="W61" s="682"/>
      <c r="X61" s="682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83"/>
      <c r="R62" s="683"/>
      <c r="S62" s="683"/>
      <c r="T62" s="684"/>
      <c r="U62" s="684"/>
      <c r="V62" s="684"/>
      <c r="W62" s="684"/>
      <c r="X62" s="684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" si="128">+M9-M39</f>
        <v>-113270.66999999993</v>
      </c>
      <c r="N69" s="537"/>
      <c r="O69" s="513"/>
      <c r="P69" s="308"/>
      <c r="Q69" s="306"/>
      <c r="R69" s="290"/>
    </row>
    <row r="70" spans="1:19" customFormat="1" ht="11.1" hidden="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" si="131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716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0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70" zoomScaleNormal="70" zoomScaleSheetLayoutView="70" workbookViewId="0">
      <selection activeCell="AF19" sqref="AF19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87" t="s">
        <v>717</v>
      </c>
      <c r="B1" s="687"/>
      <c r="C1" s="687"/>
      <c r="D1" s="687"/>
      <c r="E1" s="687"/>
      <c r="F1" s="687"/>
    </row>
    <row r="2" spans="1:28" ht="19.5" customHeight="1">
      <c r="A2" s="688" t="s">
        <v>9</v>
      </c>
      <c r="B2" s="685" t="s">
        <v>694</v>
      </c>
      <c r="C2" s="685"/>
      <c r="D2" s="685"/>
      <c r="E2" s="685"/>
      <c r="F2" s="677"/>
      <c r="G2" s="685" t="s">
        <v>43</v>
      </c>
      <c r="H2" s="685"/>
      <c r="I2" s="685"/>
      <c r="J2" s="685"/>
      <c r="K2" s="677" t="s">
        <v>44</v>
      </c>
      <c r="L2" s="678"/>
      <c r="M2" s="678"/>
      <c r="N2" s="679"/>
      <c r="P2" s="685" t="s">
        <v>43</v>
      </c>
      <c r="Q2" s="685"/>
      <c r="R2" s="685"/>
      <c r="S2" s="685"/>
      <c r="T2" s="677" t="s">
        <v>44</v>
      </c>
      <c r="U2" s="678"/>
      <c r="V2" s="678"/>
      <c r="W2" s="679"/>
      <c r="X2" s="686" t="s">
        <v>695</v>
      </c>
      <c r="Y2" s="686"/>
      <c r="Z2" s="686"/>
      <c r="AA2" s="686"/>
      <c r="AB2" s="686"/>
    </row>
    <row r="3" spans="1:28" ht="17.25" customHeight="1">
      <c r="A3" s="689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0"/>
      <c r="B4" s="566" t="s">
        <v>45</v>
      </c>
      <c r="C4" s="566" t="str">
        <f>'T3_data(t)'!C3</f>
        <v>มี.ค.</v>
      </c>
      <c r="D4" s="566" t="str">
        <f>'T3_data(t)'!D3</f>
        <v>ก.พ.</v>
      </c>
      <c r="E4" s="566" t="str">
        <f>'T3_data(t)'!E3</f>
        <v>มี.ค.</v>
      </c>
      <c r="F4" s="567" t="str">
        <f>'T3_data(t)'!F3</f>
        <v>ม.ค.-มี.ค.</v>
      </c>
      <c r="G4" s="566" t="str">
        <f>'T3_data(t)'!G3</f>
        <v>ม.ค.-ธ.ค.</v>
      </c>
      <c r="H4" s="566" t="str">
        <f>'T3_data(t)'!H3</f>
        <v>ก.พ.</v>
      </c>
      <c r="I4" s="566" t="str">
        <f>'T3_data(t)'!I3</f>
        <v>มี.ค.</v>
      </c>
      <c r="J4" s="566" t="str">
        <f>'T3_data(t)'!J3</f>
        <v>ม.ค.-มี.ค.</v>
      </c>
      <c r="K4" s="566" t="str">
        <f>'T3_data(t)'!K3</f>
        <v>ม.ค.-ธ.ค.</v>
      </c>
      <c r="L4" s="566" t="str">
        <f>'T3_data(t)'!L3</f>
        <v>ก.พ.</v>
      </c>
      <c r="M4" s="566" t="str">
        <f>'T3_data(t)'!M3</f>
        <v>มี.ค.</v>
      </c>
      <c r="N4" s="566" t="str">
        <f>'T3_data(t)'!N3</f>
        <v>ม.ค.-มี.ค.</v>
      </c>
      <c r="P4" s="566" t="str">
        <f>G4</f>
        <v>ม.ค.-ธ.ค.</v>
      </c>
      <c r="Q4" s="566" t="str">
        <f t="shared" ref="Q4:W4" si="7">H4</f>
        <v>ก.พ.</v>
      </c>
      <c r="R4" s="566" t="str">
        <f t="shared" si="7"/>
        <v>มี.ค.</v>
      </c>
      <c r="S4" s="566" t="str">
        <f t="shared" si="7"/>
        <v>ม.ค.-มี.ค.</v>
      </c>
      <c r="T4" s="566" t="str">
        <f t="shared" si="7"/>
        <v>ม.ค.-ธ.ค.</v>
      </c>
      <c r="U4" s="566" t="str">
        <f t="shared" si="7"/>
        <v>ก.พ.</v>
      </c>
      <c r="V4" s="566" t="str">
        <f t="shared" si="7"/>
        <v>มี.ค.</v>
      </c>
      <c r="W4" s="566" t="str">
        <f t="shared" si="7"/>
        <v>ม.ค.-มี.ค.</v>
      </c>
      <c r="X4" s="563" t="str">
        <f>'T3_data(t-1)'!B3</f>
        <v>ม.ค.-ธ.ค.</v>
      </c>
      <c r="Y4" s="563" t="str">
        <f>'T3_data(t-1)'!C3</f>
        <v>มี.ค.</v>
      </c>
      <c r="Z4" s="563" t="str">
        <f>'T3_data(t-1)'!D3</f>
        <v>ก.พ.</v>
      </c>
      <c r="AA4" s="563" t="str">
        <f>'T3_data(t-1)'!E3</f>
        <v>มี.ค.</v>
      </c>
      <c r="AB4" s="563" t="str">
        <f>'T3_data(t-1)'!F3</f>
        <v>ม.ค.-มี.ค.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29625.84</v>
      </c>
      <c r="D5" s="568">
        <f>VLOOKUP($A5,'T3_data(t)'!$A:$N,4,FALSE)</f>
        <v>29439.65</v>
      </c>
      <c r="E5" s="568">
        <f>VLOOKUP($A5,'T3_data(t)'!$A:$N,5,FALSE)</f>
        <v>35157.14</v>
      </c>
      <c r="F5" s="569">
        <f>VLOOKUP($A5,'T3_data(t)'!$A:$N,6,FALSE)</f>
        <v>96169.85</v>
      </c>
      <c r="G5" s="658">
        <f>VLOOKUP($A5,'T3_data(t)'!$A:$N,7,FALSE)</f>
        <v>12.93</v>
      </c>
      <c r="H5" s="658">
        <f>VLOOKUP($A5,'T3_data(t)'!$A:$N,8,FALSE)</f>
        <v>9.8699999999999992</v>
      </c>
      <c r="I5" s="658">
        <f>VLOOKUP($A5,'T3_data(t)'!$A:$N,9,FALSE)</f>
        <v>18.670000000000002</v>
      </c>
      <c r="J5" s="658">
        <f>VLOOKUP($A5,'T3_data(t)'!$A:$N,10,FALSE)</f>
        <v>17.579999999999998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9.9</v>
      </c>
      <c r="R5" s="572" t="str">
        <f t="shared" si="8"/>
        <v>18.7</v>
      </c>
      <c r="S5" s="572" t="str">
        <f t="shared" si="8"/>
        <v>17.6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4190.71</v>
      </c>
      <c r="D6" s="573">
        <f>VLOOKUP($A6,'T3_data(t)'!$A:$N,4,FALSE)</f>
        <v>3837.19</v>
      </c>
      <c r="E6" s="573">
        <f>VLOOKUP($A6,'T3_data(t)'!$A:$N,5,FALSE)</f>
        <v>4236.5</v>
      </c>
      <c r="F6" s="574">
        <f>VLOOKUP($A6,'T3_data(t)'!$A:$N,6,FALSE)</f>
        <v>11745.6</v>
      </c>
      <c r="G6" s="659">
        <f>VLOOKUP($A6,'T3_data(t)'!$A:$N,7,FALSE)</f>
        <v>-0.4</v>
      </c>
      <c r="H6" s="659">
        <f>VLOOKUP($A6,'T3_data(t)'!$A:$N,8,FALSE)</f>
        <v>-5.67</v>
      </c>
      <c r="I6" s="659">
        <f>VLOOKUP($A6,'T3_data(t)'!$A:$N,9,FALSE)</f>
        <v>1.0900000000000001</v>
      </c>
      <c r="J6" s="659">
        <f>VLOOKUP($A6,'T3_data(t)'!$A:$N,10,FALSE)</f>
        <v>-2.1</v>
      </c>
      <c r="K6" s="659">
        <f>VLOOKUP($A6,'T3_data(t)'!$A:$N,11,FALSE)</f>
        <v>15.33</v>
      </c>
      <c r="L6" s="659">
        <f>VLOOKUP($A6,'T3_data(t)'!$A:$N,12,FALSE)</f>
        <v>13.03</v>
      </c>
      <c r="M6" s="659">
        <f>VLOOKUP($A6,'T3_data(t)'!$A:$N,13,FALSE)</f>
        <v>12.05</v>
      </c>
      <c r="N6" s="659">
        <f>VLOOKUP($A6,'T3_data(t)'!$A:$N,14,FALSE)</f>
        <v>12.21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-5.7</v>
      </c>
      <c r="R6" s="576" t="str">
        <f t="shared" ref="R6:R69" si="15">IF(FIXED(I6,1)="0.0",IF(FIXED(I6,2)="0.00",FIXED(I6,3),FIXED(I6,2)),FIXED(I6,1))</f>
        <v>1.1</v>
      </c>
      <c r="S6" s="576" t="str">
        <f t="shared" ref="S6:S69" si="16">IF(FIXED(J6,1)="0.0",IF(FIXED(J6,2)="0.00",FIXED(J6,3),FIXED(J6,2)),FIXED(J6,1))</f>
        <v>-2.1</v>
      </c>
      <c r="T6" s="576" t="str">
        <f t="shared" si="9"/>
        <v>15.3</v>
      </c>
      <c r="U6" s="576" t="str">
        <f t="shared" si="10"/>
        <v>13.0</v>
      </c>
      <c r="V6" s="576" t="str">
        <f t="shared" si="11"/>
        <v>12.1</v>
      </c>
      <c r="W6" s="576" t="str">
        <f t="shared" si="12"/>
        <v>12.2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2190.06</v>
      </c>
      <c r="D7" s="577">
        <f>VLOOKUP($A7,'T3_data(t)'!$A:$N,4,FALSE)</f>
        <v>1944.29</v>
      </c>
      <c r="E7" s="577">
        <f>VLOOKUP($A7,'T3_data(t)'!$A:$N,5,FALSE)</f>
        <v>1955.65</v>
      </c>
      <c r="F7" s="578">
        <f>VLOOKUP($A7,'T3_data(t)'!$A:$N,6,FALSE)</f>
        <v>5900.28</v>
      </c>
      <c r="G7" s="660">
        <f>VLOOKUP($A7,'T3_data(t)'!$A:$N,7,FALSE)</f>
        <v>-4.0599999999999996</v>
      </c>
      <c r="H7" s="660">
        <f>VLOOKUP($A7,'T3_data(t)'!$A:$N,8,FALSE)</f>
        <v>-3.59</v>
      </c>
      <c r="I7" s="660">
        <f>VLOOKUP($A7,'T3_data(t)'!$A:$N,9,FALSE)</f>
        <v>-10.7</v>
      </c>
      <c r="J7" s="660">
        <f>VLOOKUP($A7,'T3_data(t)'!$A:$N,10,FALSE)</f>
        <v>-5.51</v>
      </c>
      <c r="K7" s="660">
        <f>VLOOKUP($A7,'T3_data(t)'!$A:$N,11,FALSE)</f>
        <v>8.15</v>
      </c>
      <c r="L7" s="660">
        <f>VLOOKUP($A7,'T3_data(t)'!$A:$N,12,FALSE)</f>
        <v>6.6</v>
      </c>
      <c r="M7" s="660">
        <f>VLOOKUP($A7,'T3_data(t)'!$A:$N,13,FALSE)</f>
        <v>5.56</v>
      </c>
      <c r="N7" s="660">
        <f>VLOOKUP($A7,'T3_data(t)'!$A:$N,14,FALSE)</f>
        <v>6.14</v>
      </c>
      <c r="P7" s="576" t="str">
        <f t="shared" si="13"/>
        <v>-4.1</v>
      </c>
      <c r="Q7" s="576" t="str">
        <f t="shared" si="14"/>
        <v>-3.6</v>
      </c>
      <c r="R7" s="576" t="str">
        <f t="shared" si="15"/>
        <v>-10.7</v>
      </c>
      <c r="S7" s="576" t="str">
        <f t="shared" si="16"/>
        <v>-5.5</v>
      </c>
      <c r="T7" s="576" t="str">
        <f t="shared" si="9"/>
        <v>8.2</v>
      </c>
      <c r="U7" s="576" t="str">
        <f t="shared" si="10"/>
        <v>6.6</v>
      </c>
      <c r="V7" s="576" t="str">
        <f t="shared" si="11"/>
        <v>5.6</v>
      </c>
      <c r="W7" s="576" t="str">
        <f t="shared" si="12"/>
        <v>6.1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2000.65</v>
      </c>
      <c r="D8" s="577">
        <f>VLOOKUP($A8,'T3_data(t)'!$A:$N,4,FALSE)</f>
        <v>1892.9</v>
      </c>
      <c r="E8" s="577">
        <f>VLOOKUP($A8,'T3_data(t)'!$A:$N,5,FALSE)</f>
        <v>2280.86</v>
      </c>
      <c r="F8" s="578">
        <f>VLOOKUP($A8,'T3_data(t)'!$A:$N,6,FALSE)</f>
        <v>5845.31</v>
      </c>
      <c r="G8" s="660">
        <f>VLOOKUP($A8,'T3_data(t)'!$A:$N,7,FALSE)</f>
        <v>4.0999999999999996</v>
      </c>
      <c r="H8" s="660">
        <f>VLOOKUP($A8,'T3_data(t)'!$A:$N,8,FALSE)</f>
        <v>-7.72</v>
      </c>
      <c r="I8" s="660">
        <f>VLOOKUP($A8,'T3_data(t)'!$A:$N,9,FALSE)</f>
        <v>14.01</v>
      </c>
      <c r="J8" s="660">
        <f>VLOOKUP($A8,'T3_data(t)'!$A:$N,10,FALSE)</f>
        <v>1.61</v>
      </c>
      <c r="K8" s="660">
        <f>VLOOKUP($A8,'T3_data(t)'!$A:$N,11,FALSE)</f>
        <v>7.18</v>
      </c>
      <c r="L8" s="660">
        <f>VLOOKUP($A8,'T3_data(t)'!$A:$N,12,FALSE)</f>
        <v>6.43</v>
      </c>
      <c r="M8" s="660">
        <f>VLOOKUP($A8,'T3_data(t)'!$A:$N,13,FALSE)</f>
        <v>6.49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-7.7</v>
      </c>
      <c r="R8" s="576" t="str">
        <f t="shared" si="15"/>
        <v>14.0</v>
      </c>
      <c r="S8" s="576" t="str">
        <f t="shared" si="16"/>
        <v>1.6</v>
      </c>
      <c r="T8" s="576" t="str">
        <f t="shared" si="9"/>
        <v>7.2</v>
      </c>
      <c r="U8" s="576" t="str">
        <f t="shared" si="10"/>
        <v>6.4</v>
      </c>
      <c r="V8" s="576" t="str">
        <f t="shared" si="11"/>
        <v>6.5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375.41</v>
      </c>
      <c r="D9" s="577">
        <f>VLOOKUP($A9,'T3_data(t)'!$A:$N,4,FALSE)</f>
        <v>338.74</v>
      </c>
      <c r="E9" s="577">
        <f>VLOOKUP($A9,'T3_data(t)'!$A:$N,5,FALSE)</f>
        <v>303.49</v>
      </c>
      <c r="F9" s="578">
        <f>VLOOKUP($A9,'T3_data(t)'!$A:$N,6,FALSE)</f>
        <v>954.73</v>
      </c>
      <c r="G9" s="660">
        <f>VLOOKUP($A9,'T3_data(t)'!$A:$N,7,FALSE)</f>
        <v>-30.04</v>
      </c>
      <c r="H9" s="660">
        <f>VLOOKUP($A9,'T3_data(t)'!$A:$N,8,FALSE)</f>
        <v>-5.81</v>
      </c>
      <c r="I9" s="660">
        <f>VLOOKUP($A9,'T3_data(t)'!$A:$N,9,FALSE)</f>
        <v>-19.16</v>
      </c>
      <c r="J9" s="660">
        <f>VLOOKUP($A9,'T3_data(t)'!$A:$N,10,FALSE)</f>
        <v>-16.649999999999999</v>
      </c>
      <c r="K9" s="660">
        <f>VLOOKUP($A9,'T3_data(t)'!$A:$N,11,FALSE)</f>
        <v>1.33</v>
      </c>
      <c r="L9" s="660">
        <f>VLOOKUP($A9,'T3_data(t)'!$A:$N,12,FALSE)</f>
        <v>1.1499999999999999</v>
      </c>
      <c r="M9" s="660">
        <f>VLOOKUP($A9,'T3_data(t)'!$A:$N,13,FALSE)</f>
        <v>0.86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-5.8</v>
      </c>
      <c r="R9" s="576" t="str">
        <f t="shared" si="15"/>
        <v>-19.2</v>
      </c>
      <c r="S9" s="576" t="str">
        <f t="shared" si="16"/>
        <v>-16.7</v>
      </c>
      <c r="T9" s="576" t="str">
        <f t="shared" si="9"/>
        <v>1.3</v>
      </c>
      <c r="U9" s="576" t="str">
        <f t="shared" si="10"/>
        <v>1.2</v>
      </c>
      <c r="V9" s="576" t="str">
        <f t="shared" si="11"/>
        <v>0.9</v>
      </c>
      <c r="W9" s="576" t="str">
        <f t="shared" si="12"/>
        <v>1.0</v>
      </c>
      <c r="X9" s="580">
        <f>'T3_data(t-1)'!B8</f>
        <v>6455.39</v>
      </c>
      <c r="Y9" s="580">
        <f>'T3_data(t-1)'!C8</f>
        <v>484.76</v>
      </c>
      <c r="Z9" s="580">
        <f>'T3_data(t-1)'!D8</f>
        <v>359.62</v>
      </c>
      <c r="AA9" s="580">
        <f>'T3_data(t-1)'!E8</f>
        <v>375.41</v>
      </c>
      <c r="AB9" s="580">
        <f>'T3_data(t-1)'!F8</f>
        <v>1145.45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613297.81000000006</v>
      </c>
      <c r="D10" s="577">
        <f>'T3_data(t)'!D9</f>
        <v>623365.53</v>
      </c>
      <c r="E10" s="577">
        <f>'T3_data(t)'!E9</f>
        <v>487444.9</v>
      </c>
      <c r="F10" s="581">
        <f>'T3_data(t)'!F9</f>
        <v>1641097.9</v>
      </c>
      <c r="G10" s="660">
        <f>'T3_data(t)'!G9</f>
        <v>-20.89</v>
      </c>
      <c r="H10" s="660">
        <f>'T3_data(t)'!H9</f>
        <v>11.43</v>
      </c>
      <c r="I10" s="660">
        <f>'T3_data(t)'!I9</f>
        <v>-20.52</v>
      </c>
      <c r="J10" s="660">
        <f>'T3_data(t)'!J9</f>
        <v>-9.6199999999999992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11.4</v>
      </c>
      <c r="R10" s="576" t="str">
        <f t="shared" si="15"/>
        <v>-20.5</v>
      </c>
      <c r="S10" s="576" t="str">
        <f t="shared" si="16"/>
        <v>-9.6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716619.2</v>
      </c>
      <c r="Z10" s="580">
        <f>'T3_data(t-1)'!D9</f>
        <v>559415.38</v>
      </c>
      <c r="AA10" s="580">
        <f>'T3_data(t-1)'!E9</f>
        <v>613297.81000000006</v>
      </c>
      <c r="AB10" s="580">
        <f>'T3_data(t-1)'!F9</f>
        <v>1815856.73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612.11697462281813</v>
      </c>
      <c r="D11" s="577">
        <f t="shared" si="17"/>
        <v>543.40508689981618</v>
      </c>
      <c r="E11" s="577">
        <f t="shared" si="17"/>
        <v>622.61396108565293</v>
      </c>
      <c r="F11" s="581">
        <f t="shared" si="17"/>
        <v>581.76297708991035</v>
      </c>
      <c r="G11" s="660">
        <f>((B11/X11)-1)*100</f>
        <v>-11.561401876101096</v>
      </c>
      <c r="H11" s="660">
        <f>((D11/Z11)-1)*100</f>
        <v>-15.469338973918656</v>
      </c>
      <c r="I11" s="660">
        <f>((E11/AA11)-1)*100</f>
        <v>1.7148660955372153</v>
      </c>
      <c r="J11" s="660">
        <f>((F11/AB11)-1)*100</f>
        <v>-7.77439284005853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-15.5</v>
      </c>
      <c r="R11" s="576" t="str">
        <f t="shared" si="15"/>
        <v>1.7</v>
      </c>
      <c r="S11" s="576" t="str">
        <f t="shared" si="16"/>
        <v>-7.8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676.45410561146002</v>
      </c>
      <c r="Z11" s="580">
        <f t="shared" si="18"/>
        <v>642.84968353926911</v>
      </c>
      <c r="AA11" s="580">
        <f t="shared" si="18"/>
        <v>612.11697462281813</v>
      </c>
      <c r="AB11" s="580">
        <f t="shared" si="18"/>
        <v>630.80417142821614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531.44000000000005</v>
      </c>
      <c r="D12" s="577">
        <f>VLOOKUP($A12,'T3_data(t)'!$A:$N,4,FALSE)</f>
        <v>419.96</v>
      </c>
      <c r="E12" s="577">
        <f>VLOOKUP($A12,'T3_data(t)'!$A:$N,5,FALSE)</f>
        <v>416.75</v>
      </c>
      <c r="F12" s="578">
        <f>VLOOKUP($A12,'T3_data(t)'!$A:$N,6,FALSE)</f>
        <v>1220.77</v>
      </c>
      <c r="G12" s="660">
        <f>VLOOKUP($A12,'T3_data(t)'!$A:$N,7,FALSE)</f>
        <v>0.42</v>
      </c>
      <c r="H12" s="660">
        <f>VLOOKUP($A12,'T3_data(t)'!$A:$N,8,FALSE)</f>
        <v>-26.17</v>
      </c>
      <c r="I12" s="660">
        <f>VLOOKUP($A12,'T3_data(t)'!$A:$N,9,FALSE)</f>
        <v>-21.58</v>
      </c>
      <c r="J12" s="660">
        <f>VLOOKUP($A12,'T3_data(t)'!$A:$N,10,FALSE)</f>
        <v>-22.54</v>
      </c>
      <c r="K12" s="660">
        <f>VLOOKUP($A12,'T3_data(t)'!$A:$N,11,FALSE)</f>
        <v>1.48</v>
      </c>
      <c r="L12" s="660">
        <f>VLOOKUP($A12,'T3_data(t)'!$A:$N,12,FALSE)</f>
        <v>1.43</v>
      </c>
      <c r="M12" s="660">
        <f>VLOOKUP($A12,'T3_data(t)'!$A:$N,13,FALSE)</f>
        <v>1.19</v>
      </c>
      <c r="N12" s="660">
        <f>VLOOKUP($A12,'T3_data(t)'!$A:$N,14,FALSE)</f>
        <v>1.27</v>
      </c>
      <c r="P12" s="576" t="str">
        <f t="shared" si="13"/>
        <v>0.4</v>
      </c>
      <c r="Q12" s="576" t="str">
        <f t="shared" si="14"/>
        <v>-26.2</v>
      </c>
      <c r="R12" s="576" t="str">
        <f t="shared" si="15"/>
        <v>-21.6</v>
      </c>
      <c r="S12" s="576" t="str">
        <f t="shared" si="16"/>
        <v>-22.5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1.4</v>
      </c>
      <c r="V12" s="576" t="str">
        <f t="shared" ref="V12" si="21">IF(FIXED(M12,1)="0.0",IF(FIXED(M12,2)="0.00",FIXED(M12,3),FIXED(M12,2)),FIXED(M12,1))</f>
        <v>1.2</v>
      </c>
      <c r="W12" s="576" t="str">
        <f t="shared" ref="W12" si="22">IF(FIXED(N12,1)="0.0",IF(FIXED(N12,2)="0.00",FIXED(N12,3),FIXED(N12,2)),FIXED(N12,1))</f>
        <v>1.3</v>
      </c>
      <c r="X12" s="580">
        <f>'T3_data(t-1)'!B10</f>
        <v>4992.32</v>
      </c>
      <c r="Y12" s="580">
        <f>'T3_data(t-1)'!C10</f>
        <v>444.62</v>
      </c>
      <c r="Z12" s="580">
        <f>'T3_data(t-1)'!D10</f>
        <v>568.84</v>
      </c>
      <c r="AA12" s="580">
        <f>'T3_data(t-1)'!E10</f>
        <v>531.44000000000005</v>
      </c>
      <c r="AB12" s="580">
        <f>'T3_data(t-1)'!F10</f>
        <v>1575.95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270158.84000000003</v>
      </c>
      <c r="D13" s="577">
        <f>'T3_data(t)'!D11</f>
        <v>235614.76</v>
      </c>
      <c r="E13" s="577">
        <f>'T3_data(t)'!E11</f>
        <v>228160.93</v>
      </c>
      <c r="F13" s="581">
        <f>'T3_data(t)'!F11</f>
        <v>677286.23</v>
      </c>
      <c r="G13" s="660">
        <f>'T3_data(t)'!G11</f>
        <v>-5.23</v>
      </c>
      <c r="H13" s="660">
        <f>'T3_data(t)'!H11</f>
        <v>-18.78</v>
      </c>
      <c r="I13" s="660">
        <f>'T3_data(t)'!I11</f>
        <v>-15.55</v>
      </c>
      <c r="J13" s="660">
        <f>'T3_data(t)'!J11</f>
        <v>-15.18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-18.8</v>
      </c>
      <c r="R13" s="576" t="str">
        <f t="shared" si="15"/>
        <v>-15.6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279109.17</v>
      </c>
      <c r="Z13" s="580">
        <f>'T3_data(t-1)'!D11</f>
        <v>290092.34999999998</v>
      </c>
      <c r="AA13" s="580">
        <f>'T3_data(t-1)'!E11</f>
        <v>270158.84000000003</v>
      </c>
      <c r="AB13" s="580">
        <f>'T3_data(t-1)'!F11</f>
        <v>798492.17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1967.1390356873017</v>
      </c>
      <c r="D14" s="577">
        <f t="shared" si="23"/>
        <v>1782.4010685917979</v>
      </c>
      <c r="E14" s="577">
        <f t="shared" si="23"/>
        <v>1826.5616291097692</v>
      </c>
      <c r="F14" s="581">
        <f t="shared" si="23"/>
        <v>1802.4432594768684</v>
      </c>
      <c r="G14" s="660">
        <f>((B14/X14)-1)*100</f>
        <v>5.9671946620363459</v>
      </c>
      <c r="H14" s="660">
        <f>((D14/Z14)-1)*100</f>
        <v>-9.1025746026464738</v>
      </c>
      <c r="I14" s="660">
        <f t="shared" ref="I14" si="24">((E14/AA14)-1)*100</f>
        <v>-7.1462872744231802</v>
      </c>
      <c r="J14" s="660">
        <f t="shared" ref="J14" si="25">((F14/AB14)-1)*100</f>
        <v>-8.6749687768293509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-9.1</v>
      </c>
      <c r="R14" s="576" t="str">
        <f t="shared" si="15"/>
        <v>-7.1</v>
      </c>
      <c r="S14" s="576" t="str">
        <f t="shared" si="16"/>
        <v>-8.7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1592.9967474733992</v>
      </c>
      <c r="Z14" s="580">
        <f t="shared" si="26"/>
        <v>1960.8927984484942</v>
      </c>
      <c r="AA14" s="580">
        <f t="shared" si="26"/>
        <v>1967.1390356873017</v>
      </c>
      <c r="AB14" s="580">
        <f t="shared" si="26"/>
        <v>1973.6574248436273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325.77</v>
      </c>
      <c r="D15" s="577">
        <f>VLOOKUP($A15,'T3_data(t)'!$A:$N,4,FALSE)</f>
        <v>213.44</v>
      </c>
      <c r="E15" s="577">
        <f>VLOOKUP($A15,'T3_data(t)'!$A:$N,5,FALSE)</f>
        <v>269.79000000000002</v>
      </c>
      <c r="F15" s="578">
        <f>VLOOKUP($A15,'T3_data(t)'!$A:$N,6,FALSE)</f>
        <v>666.68</v>
      </c>
      <c r="G15" s="660">
        <f>VLOOKUP($A15,'T3_data(t)'!$A:$N,7,FALSE)</f>
        <v>-8.1999999999999993</v>
      </c>
      <c r="H15" s="660">
        <f>VLOOKUP($A15,'T3_data(t)'!$A:$N,8,FALSE)</f>
        <v>-19.14</v>
      </c>
      <c r="I15" s="660">
        <f>VLOOKUP($A15,'T3_data(t)'!$A:$N,9,FALSE)</f>
        <v>-17.18</v>
      </c>
      <c r="J15" s="660">
        <f>VLOOKUP($A15,'T3_data(t)'!$A:$N,10,FALSE)</f>
        <v>-19</v>
      </c>
      <c r="K15" s="660">
        <f>VLOOKUP($A15,'T3_data(t)'!$A:$N,11,FALSE)</f>
        <v>0.85</v>
      </c>
      <c r="L15" s="660">
        <f>VLOOKUP($A15,'T3_data(t)'!$A:$N,12,FALSE)</f>
        <v>0.73</v>
      </c>
      <c r="M15" s="660">
        <f>VLOOKUP($A15,'T3_data(t)'!$A:$N,13,FALSE)</f>
        <v>0.77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-19.1</v>
      </c>
      <c r="R15" s="576" t="str">
        <f t="shared" si="15"/>
        <v>-17.2</v>
      </c>
      <c r="S15" s="576" t="str">
        <f t="shared" si="16"/>
        <v>-19.0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0.7</v>
      </c>
      <c r="V15" s="576" t="str">
        <f t="shared" ref="V15" si="29">IF(FIXED(M15,1)="0.0",IF(FIXED(M15,2)="0.00",FIXED(M15,3),FIXED(M15,2)),FIXED(M15,1))</f>
        <v>0.8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383.28</v>
      </c>
      <c r="Z15" s="580">
        <f>'T3_data(t-1)'!D24</f>
        <v>263.95999999999998</v>
      </c>
      <c r="AA15" s="580">
        <f>'T3_data(t-1)'!E24</f>
        <v>325.77</v>
      </c>
      <c r="AB15" s="580">
        <f>'T3_data(t-1)'!F24</f>
        <v>823.04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1077101.6599999999</v>
      </c>
      <c r="D16" s="577">
        <f>'T3_data(t)'!D25</f>
        <v>509227.07</v>
      </c>
      <c r="E16" s="577">
        <f>'T3_data(t)'!E25</f>
        <v>612113.71</v>
      </c>
      <c r="F16" s="581">
        <f>'T3_data(t)'!F25</f>
        <v>1507899.3</v>
      </c>
      <c r="G16" s="660">
        <f>'T3_data(t)'!G25</f>
        <v>26.5</v>
      </c>
      <c r="H16" s="660">
        <f>'T3_data(t)'!H25</f>
        <v>-27.51</v>
      </c>
      <c r="I16" s="660">
        <f>'T3_data(t)'!I25</f>
        <v>-43.17</v>
      </c>
      <c r="J16" s="660">
        <f>'T3_data(t)'!J25</f>
        <v>-37.33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-27.5</v>
      </c>
      <c r="R16" s="576" t="str">
        <f t="shared" si="15"/>
        <v>-43.2</v>
      </c>
      <c r="S16" s="576" t="str">
        <f t="shared" si="16"/>
        <v>-37.3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853188.5</v>
      </c>
      <c r="Z16" s="580">
        <f>'T3_data(t-1)'!D25</f>
        <v>702444.41</v>
      </c>
      <c r="AA16" s="580">
        <f>'T3_data(t-1)'!E25</f>
        <v>1077101.6599999999</v>
      </c>
      <c r="AB16" s="580">
        <f>'T3_data(t-1)'!F25</f>
        <v>2406061.34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302.4505597735315</v>
      </c>
      <c r="D17" s="577">
        <f t="shared" si="31"/>
        <v>419.14503877415626</v>
      </c>
      <c r="E17" s="577">
        <f t="shared" si="31"/>
        <v>440.7514414274433</v>
      </c>
      <c r="F17" s="581">
        <f t="shared" si="31"/>
        <v>442.12501458154401</v>
      </c>
      <c r="G17" s="660">
        <f>((B17/X17)-1)*100</f>
        <v>-27.434116126050156</v>
      </c>
      <c r="H17" s="660">
        <f>((D17/Z17)-1)*100</f>
        <v>11.541934181746981</v>
      </c>
      <c r="I17" s="660">
        <f t="shared" ref="I17" si="32">((E17/AA17)-1)*100</f>
        <v>45.726773247656929</v>
      </c>
      <c r="J17" s="660">
        <f t="shared" ref="J17" si="33">((F17/AB17)-1)*100</f>
        <v>29.250085661886338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11.5</v>
      </c>
      <c r="R17" s="576" t="str">
        <f t="shared" si="15"/>
        <v>45.7</v>
      </c>
      <c r="S17" s="576" t="str">
        <f t="shared" si="16"/>
        <v>29.3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449.23249668742602</v>
      </c>
      <c r="Z17" s="580">
        <f t="shared" si="34"/>
        <v>375.77350782818525</v>
      </c>
      <c r="AA17" s="580">
        <f t="shared" si="34"/>
        <v>302.4505597735315</v>
      </c>
      <c r="AB17" s="580">
        <f t="shared" si="34"/>
        <v>342.06941706648263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2204.34</v>
      </c>
      <c r="D18" s="577">
        <f>VLOOKUP($A18,'T3_data(t)'!$A:$N,4,FALSE)</f>
        <v>2139.31</v>
      </c>
      <c r="E18" s="577">
        <f>VLOOKUP($A18,'T3_data(t)'!$A:$N,5,FALSE)</f>
        <v>2370.14</v>
      </c>
      <c r="F18" s="578">
        <f>VLOOKUP($A18,'T3_data(t)'!$A:$N,6,FALSE)</f>
        <v>6670.34</v>
      </c>
      <c r="G18" s="660">
        <f>VLOOKUP($A18,'T3_data(t)'!$A:$N,7,FALSE)</f>
        <v>7.21</v>
      </c>
      <c r="H18" s="660">
        <f>VLOOKUP($A18,'T3_data(t)'!$A:$N,8,FALSE)</f>
        <v>6.39</v>
      </c>
      <c r="I18" s="660">
        <f>VLOOKUP($A18,'T3_data(t)'!$A:$N,9,FALSE)</f>
        <v>7.52</v>
      </c>
      <c r="J18" s="660">
        <f>VLOOKUP($A18,'T3_data(t)'!$A:$N,10,FALSE)</f>
        <v>7.61</v>
      </c>
      <c r="K18" s="660">
        <f>VLOOKUP($A18,'T3_data(t)'!$A:$N,11,FALSE)</f>
        <v>9.06</v>
      </c>
      <c r="L18" s="660">
        <f>VLOOKUP($A18,'T3_data(t)'!$A:$N,12,FALSE)</f>
        <v>7.27</v>
      </c>
      <c r="M18" s="660">
        <f>VLOOKUP($A18,'T3_data(t)'!$A:$N,13,FALSE)</f>
        <v>6.74</v>
      </c>
      <c r="N18" s="660">
        <f>VLOOKUP($A18,'T3_data(t)'!$A:$N,14,FALSE)</f>
        <v>6.94</v>
      </c>
      <c r="P18" s="576" t="str">
        <f t="shared" si="13"/>
        <v>7.2</v>
      </c>
      <c r="Q18" s="576" t="str">
        <f t="shared" si="14"/>
        <v>6.4</v>
      </c>
      <c r="R18" s="576" t="str">
        <f t="shared" si="15"/>
        <v>7.5</v>
      </c>
      <c r="S18" s="576" t="str">
        <f t="shared" si="16"/>
        <v>7.6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7.3</v>
      </c>
      <c r="V18" s="576" t="str">
        <f t="shared" ref="V18:V23" si="37">IF(FIXED(M18,1)="0.0",IF(FIXED(M18,2)="0.00",FIXED(M18,3),FIXED(M18,2)),FIXED(M18,1))</f>
        <v>6.7</v>
      </c>
      <c r="W18" s="576" t="str">
        <f t="shared" ref="W18:W23" si="38">IF(FIXED(N18,1)="0.0",IF(FIXED(N18,2)="0.00",FIXED(N18,3),FIXED(N18,2)),FIXED(N18,1))</f>
        <v>6.9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426.24</v>
      </c>
      <c r="D19" s="577">
        <f>VLOOKUP($A19,'T3_data(t)'!$A:$N,4,FALSE)</f>
        <v>392.49</v>
      </c>
      <c r="E19" s="577">
        <f>VLOOKUP($A19,'T3_data(t)'!$A:$N,5,FALSE)</f>
        <v>415.72</v>
      </c>
      <c r="F19" s="578">
        <f>VLOOKUP($A19,'T3_data(t)'!$A:$N,6,FALSE)</f>
        <v>1199.28</v>
      </c>
      <c r="G19" s="660">
        <f>VLOOKUP($A19,'T3_data(t)'!$A:$N,7,FALSE)</f>
        <v>-0.68</v>
      </c>
      <c r="H19" s="660">
        <f>VLOOKUP($A19,'T3_data(t)'!$A:$N,8,FALSE)</f>
        <v>-8.5</v>
      </c>
      <c r="I19" s="660">
        <f>VLOOKUP($A19,'T3_data(t)'!$A:$N,9,FALSE)</f>
        <v>-2.4700000000000002</v>
      </c>
      <c r="J19" s="660">
        <f>VLOOKUP($A19,'T3_data(t)'!$A:$N,10,FALSE)</f>
        <v>-4.99</v>
      </c>
      <c r="K19" s="660">
        <f>VLOOKUP($A19,'T3_data(t)'!$A:$N,11,FALSE)</f>
        <v>1.58</v>
      </c>
      <c r="L19" s="660">
        <f>VLOOKUP($A19,'T3_data(t)'!$A:$N,12,FALSE)</f>
        <v>1.33</v>
      </c>
      <c r="M19" s="660">
        <f>VLOOKUP($A19,'T3_data(t)'!$A:$N,13,FALSE)</f>
        <v>1.18</v>
      </c>
      <c r="N19" s="660">
        <f>VLOOKUP($A19,'T3_data(t)'!$A:$N,14,FALSE)</f>
        <v>1.25</v>
      </c>
      <c r="P19" s="576" t="str">
        <f t="shared" si="13"/>
        <v>-0.7</v>
      </c>
      <c r="Q19" s="576" t="str">
        <f t="shared" si="14"/>
        <v>-8.5</v>
      </c>
      <c r="R19" s="576" t="str">
        <f t="shared" si="15"/>
        <v>-2.5</v>
      </c>
      <c r="S19" s="576" t="str">
        <f t="shared" si="16"/>
        <v>-5.0</v>
      </c>
      <c r="T19" s="576" t="str">
        <f t="shared" si="35"/>
        <v>1.6</v>
      </c>
      <c r="U19" s="576" t="str">
        <f t="shared" si="36"/>
        <v>1.3</v>
      </c>
      <c r="V19" s="576" t="str">
        <f t="shared" si="37"/>
        <v>1.2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183.92</v>
      </c>
      <c r="D20" s="577">
        <f>VLOOKUP($A20,'T3_data(t)'!$A:$N,4,FALSE)</f>
        <v>179.97</v>
      </c>
      <c r="E20" s="577">
        <f>VLOOKUP($A20,'T3_data(t)'!$A:$N,5,FALSE)</f>
        <v>170.29</v>
      </c>
      <c r="F20" s="578">
        <f>VLOOKUP($A20,'T3_data(t)'!$A:$N,6,FALSE)</f>
        <v>517.08000000000004</v>
      </c>
      <c r="G20" s="660">
        <f>VLOOKUP($A20,'T3_data(t)'!$A:$N,7,FALSE)</f>
        <v>-0.27</v>
      </c>
      <c r="H20" s="660">
        <f>VLOOKUP($A20,'T3_data(t)'!$A:$N,8,FALSE)</f>
        <v>-7.38</v>
      </c>
      <c r="I20" s="660">
        <f>VLOOKUP($A20,'T3_data(t)'!$A:$N,9,FALSE)</f>
        <v>-7.41</v>
      </c>
      <c r="J20" s="660">
        <f>VLOOKUP($A20,'T3_data(t)'!$A:$N,10,FALSE)</f>
        <v>-8.8000000000000007</v>
      </c>
      <c r="K20" s="660">
        <f>VLOOKUP($A20,'T3_data(t)'!$A:$N,11,FALSE)</f>
        <v>0.69</v>
      </c>
      <c r="L20" s="660">
        <f>VLOOKUP($A20,'T3_data(t)'!$A:$N,12,FALSE)</f>
        <v>0.61</v>
      </c>
      <c r="M20" s="660">
        <f>VLOOKUP($A20,'T3_data(t)'!$A:$N,13,FALSE)</f>
        <v>0.48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-7.4</v>
      </c>
      <c r="S20" s="576" t="str">
        <f t="shared" si="16"/>
        <v>-8.8</v>
      </c>
      <c r="T20" s="576" t="str">
        <f t="shared" si="35"/>
        <v>0.7</v>
      </c>
      <c r="U20" s="576" t="str">
        <f t="shared" si="36"/>
        <v>0.6</v>
      </c>
      <c r="V20" s="576" t="str">
        <f t="shared" si="37"/>
        <v>0.5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70.430000000000007</v>
      </c>
      <c r="D21" s="577">
        <f>VLOOKUP($A21,'T3_data(t)'!$A:$N,4,FALSE)</f>
        <v>64.22</v>
      </c>
      <c r="E21" s="577">
        <f>VLOOKUP($A21,'T3_data(t)'!$A:$N,5,FALSE)</f>
        <v>78.83</v>
      </c>
      <c r="F21" s="578">
        <f>VLOOKUP($A21,'T3_data(t)'!$A:$N,6,FALSE)</f>
        <v>215.42</v>
      </c>
      <c r="G21" s="660">
        <f>VLOOKUP($A21,'T3_data(t)'!$A:$N,7,FALSE)</f>
        <v>11.69</v>
      </c>
      <c r="H21" s="660">
        <f>VLOOKUP($A21,'T3_data(t)'!$A:$N,8,FALSE)</f>
        <v>-2.87</v>
      </c>
      <c r="I21" s="660">
        <f>VLOOKUP($A21,'T3_data(t)'!$A:$N,9,FALSE)</f>
        <v>11.93</v>
      </c>
      <c r="J21" s="660">
        <f>VLOOKUP($A21,'T3_data(t)'!$A:$N,10,FALSE)</f>
        <v>13.08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0.22</v>
      </c>
      <c r="N21" s="660">
        <f>VLOOKUP($A21,'T3_data(t)'!$A:$N,14,FALSE)</f>
        <v>0.22</v>
      </c>
      <c r="P21" s="576" t="str">
        <f t="shared" si="13"/>
        <v>11.7</v>
      </c>
      <c r="Q21" s="576" t="str">
        <f t="shared" si="14"/>
        <v>-2.9</v>
      </c>
      <c r="R21" s="576" t="str">
        <f t="shared" si="15"/>
        <v>11.9</v>
      </c>
      <c r="S21" s="576" t="str">
        <f t="shared" si="16"/>
        <v>13.1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0.2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545.95000000000005</v>
      </c>
      <c r="D22" s="577">
        <f>VLOOKUP($A22,'T3_data(t)'!$A:$N,4,FALSE)</f>
        <v>530.99</v>
      </c>
      <c r="E22" s="577">
        <f>VLOOKUP($A22,'T3_data(t)'!$A:$N,5,FALSE)</f>
        <v>517.61</v>
      </c>
      <c r="F22" s="578">
        <f>VLOOKUP($A22,'T3_data(t)'!$A:$N,6,FALSE)</f>
        <v>1707.09</v>
      </c>
      <c r="G22" s="660">
        <f>VLOOKUP($A22,'T3_data(t)'!$A:$N,7,FALSE)</f>
        <v>3.81</v>
      </c>
      <c r="H22" s="660">
        <f>VLOOKUP($A22,'T3_data(t)'!$A:$N,8,FALSE)</f>
        <v>22.52</v>
      </c>
      <c r="I22" s="660">
        <f>VLOOKUP($A22,'T3_data(t)'!$A:$N,9,FALSE)</f>
        <v>-5.19</v>
      </c>
      <c r="J22" s="660">
        <f>VLOOKUP($A22,'T3_data(t)'!$A:$N,10,FALSE)</f>
        <v>16.28</v>
      </c>
      <c r="K22" s="660">
        <f>VLOOKUP($A22,'T3_data(t)'!$A:$N,11,FALSE)</f>
        <v>2.89</v>
      </c>
      <c r="L22" s="660">
        <f>VLOOKUP($A22,'T3_data(t)'!$A:$N,12,FALSE)</f>
        <v>1.8</v>
      </c>
      <c r="M22" s="660">
        <f>VLOOKUP($A22,'T3_data(t)'!$A:$N,13,FALSE)</f>
        <v>1.47</v>
      </c>
      <c r="N22" s="660">
        <f>VLOOKUP($A22,'T3_data(t)'!$A:$N,14,FALSE)</f>
        <v>1.78</v>
      </c>
      <c r="P22" s="576" t="str">
        <f t="shared" si="13"/>
        <v>3.8</v>
      </c>
      <c r="Q22" s="576" t="str">
        <f t="shared" si="14"/>
        <v>22.5</v>
      </c>
      <c r="R22" s="576" t="str">
        <f t="shared" si="15"/>
        <v>-5.2</v>
      </c>
      <c r="S22" s="576" t="str">
        <f t="shared" si="16"/>
        <v>16.3</v>
      </c>
      <c r="T22" s="576" t="str">
        <f t="shared" si="35"/>
        <v>2.9</v>
      </c>
      <c r="U22" s="576" t="str">
        <f t="shared" si="36"/>
        <v>1.8</v>
      </c>
      <c r="V22" s="576" t="str">
        <f t="shared" si="37"/>
        <v>1.5</v>
      </c>
      <c r="W22" s="576" t="str">
        <f t="shared" si="38"/>
        <v>1.8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371.8</v>
      </c>
      <c r="D23" s="577">
        <f>VLOOKUP($A23,'T3_data(t)'!$A:$N,4,FALSE)</f>
        <v>362.6</v>
      </c>
      <c r="E23" s="577">
        <f>VLOOKUP($A23,'T3_data(t)'!$A:$N,5,FALSE)</f>
        <v>347.87</v>
      </c>
      <c r="F23" s="578">
        <f>VLOOKUP($A23,'T3_data(t)'!$A:$N,6,FALSE)</f>
        <v>1098.55</v>
      </c>
      <c r="G23" s="660">
        <f>VLOOKUP($A23,'T3_data(t)'!$A:$N,7,FALSE)</f>
        <v>6.36</v>
      </c>
      <c r="H23" s="660">
        <f>VLOOKUP($A23,'T3_data(t)'!$A:$N,8,FALSE)</f>
        <v>-0.67</v>
      </c>
      <c r="I23" s="660">
        <f>VLOOKUP($A23,'T3_data(t)'!$A:$N,9,FALSE)</f>
        <v>-6.44</v>
      </c>
      <c r="J23" s="660">
        <f>VLOOKUP($A23,'T3_data(t)'!$A:$N,10,FALSE)</f>
        <v>-2.0099999999999998</v>
      </c>
      <c r="K23" s="660">
        <f>VLOOKUP($A23,'T3_data(t)'!$A:$N,11,FALSE)</f>
        <v>1.35</v>
      </c>
      <c r="L23" s="660">
        <f>VLOOKUP($A23,'T3_data(t)'!$A:$N,12,FALSE)</f>
        <v>1.23</v>
      </c>
      <c r="M23" s="660">
        <f>VLOOKUP($A23,'T3_data(t)'!$A:$N,13,FALSE)</f>
        <v>0.99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-0.7</v>
      </c>
      <c r="R23" s="576" t="str">
        <f t="shared" si="15"/>
        <v>-6.4</v>
      </c>
      <c r="S23" s="576" t="str">
        <f t="shared" si="16"/>
        <v>-2.0</v>
      </c>
      <c r="T23" s="576" t="str">
        <f t="shared" si="35"/>
        <v>1.4</v>
      </c>
      <c r="U23" s="576" t="str">
        <f t="shared" si="36"/>
        <v>1.2</v>
      </c>
      <c r="V23" s="576" t="str">
        <f t="shared" si="37"/>
        <v>1.0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353.89</v>
      </c>
      <c r="Z23" s="580">
        <f>'T3_data(t-1)'!D39</f>
        <v>365.06</v>
      </c>
      <c r="AA23" s="580">
        <f>'T3_data(t-1)'!E39</f>
        <v>371.8</v>
      </c>
      <c r="AB23" s="580">
        <f>'T3_data(t-1)'!F39</f>
        <v>1121.07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99535.51</v>
      </c>
      <c r="D24" s="577">
        <f>'T3_data(t)'!D40</f>
        <v>92242.1</v>
      </c>
      <c r="E24" s="577">
        <f>'T3_data(t)'!E40</f>
        <v>87052.89</v>
      </c>
      <c r="F24" s="581">
        <f>'T3_data(t)'!F40</f>
        <v>290542.53000000003</v>
      </c>
      <c r="G24" s="660">
        <f>'T3_data(t)'!G40</f>
        <v>4.92</v>
      </c>
      <c r="H24" s="660">
        <f>'T3_data(t)'!H40</f>
        <v>-4.0599999999999996</v>
      </c>
      <c r="I24" s="660">
        <f>'T3_data(t)'!I40</f>
        <v>-12.54</v>
      </c>
      <c r="J24" s="660">
        <f>'T3_data(t)'!J40</f>
        <v>-2.35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-4.1</v>
      </c>
      <c r="R24" s="576" t="str">
        <f t="shared" si="15"/>
        <v>-12.5</v>
      </c>
      <c r="S24" s="576" t="str">
        <f t="shared" si="16"/>
        <v>-2.4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96203.01</v>
      </c>
      <c r="Z24" s="580">
        <f>'T3_data(t-1)'!D40</f>
        <v>96150.080000000002</v>
      </c>
      <c r="AA24" s="580">
        <f>'T3_data(t-1)'!E40</f>
        <v>99535.51</v>
      </c>
      <c r="AB24" s="580">
        <f>'T3_data(t-1)'!F40</f>
        <v>297548.27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3735.350328741974</v>
      </c>
      <c r="D25" s="577">
        <f t="shared" si="39"/>
        <v>3930.9599412849443</v>
      </c>
      <c r="E25" s="577">
        <f t="shared" si="39"/>
        <v>3996.0764082616902</v>
      </c>
      <c r="F25" s="581">
        <f t="shared" si="39"/>
        <v>3781.0299235709135</v>
      </c>
      <c r="G25" s="660">
        <f>((B25/X25)-1)*100</f>
        <v>1.3703398366212483</v>
      </c>
      <c r="H25" s="660">
        <f>((D25/Z25)-1)*100</f>
        <v>3.5342444615522606</v>
      </c>
      <c r="I25" s="660">
        <f t="shared" ref="I25" si="40">((E25/AA25)-1)*100</f>
        <v>6.9799632316555948</v>
      </c>
      <c r="J25" s="660">
        <f t="shared" ref="J25" si="41">((F25/AB25)-1)*100</f>
        <v>0.35402897024785496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3.5</v>
      </c>
      <c r="R25" s="576" t="str">
        <f t="shared" si="15"/>
        <v>7.0</v>
      </c>
      <c r="S25" s="576" t="str">
        <f t="shared" si="16"/>
        <v>0.4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3678.575129821822</v>
      </c>
      <c r="Z25" s="580">
        <f t="shared" si="42"/>
        <v>3796.7727119935835</v>
      </c>
      <c r="AA25" s="580">
        <f t="shared" si="42"/>
        <v>3735.350328741974</v>
      </c>
      <c r="AB25" s="580">
        <f t="shared" si="42"/>
        <v>3767.6912051950426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0.83</v>
      </c>
      <c r="D26" s="577">
        <f>VLOOKUP($A26,'T3_data(t)'!$A:$N,4,FALSE)</f>
        <v>0.84</v>
      </c>
      <c r="E26" s="577">
        <f>VLOOKUP($A26,'T3_data(t)'!$A:$N,5,FALSE)</f>
        <v>2.2599999999999998</v>
      </c>
      <c r="F26" s="578">
        <f>VLOOKUP($A26,'T3_data(t)'!$A:$N,6,FALSE)</f>
        <v>3.83</v>
      </c>
      <c r="G26" s="660">
        <f>VLOOKUP($A26,'T3_data(t)'!$A:$N,7,FALSE)</f>
        <v>19.89</v>
      </c>
      <c r="H26" s="660">
        <f>VLOOKUP($A26,'T3_data(t)'!$A:$N,8,FALSE)</f>
        <v>-8.6999999999999993</v>
      </c>
      <c r="I26" s="660">
        <f>VLOOKUP($A26,'T3_data(t)'!$A:$N,9,FALSE)</f>
        <v>172.29</v>
      </c>
      <c r="J26" s="660">
        <f>VLOOKUP($A26,'T3_data(t)'!$A:$N,10,FALSE)</f>
        <v>55.69</v>
      </c>
      <c r="K26" s="660">
        <f>VLOOKUP($A26,'T3_data(t)'!$A:$N,11,FALSE)</f>
        <v>0</v>
      </c>
      <c r="L26" s="660">
        <f>VLOOKUP($A26,'T3_data(t)'!$A:$N,12,FALSE)</f>
        <v>0</v>
      </c>
      <c r="M26" s="664">
        <f>VLOOKUP($A26,'T3_data(t)'!$A:$N,13,FALSE)</f>
        <v>0.01</v>
      </c>
      <c r="N26" s="660">
        <f>VLOOKUP($A26,'T3_data(t)'!$A:$N,14,FALSE)</f>
        <v>0</v>
      </c>
      <c r="P26" s="576" t="str">
        <f t="shared" si="13"/>
        <v>19.9</v>
      </c>
      <c r="Q26" s="576" t="str">
        <f t="shared" si="14"/>
        <v>-8.7</v>
      </c>
      <c r="R26" s="576" t="str">
        <f t="shared" si="15"/>
        <v>172.3</v>
      </c>
      <c r="S26" s="576" t="str">
        <f t="shared" si="16"/>
        <v>55.7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0.000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0.000</v>
      </c>
      <c r="X26" s="580">
        <f>'T3_data(t-1)'!B41</f>
        <v>9.1999999999999993</v>
      </c>
      <c r="Y26" s="580">
        <f>'T3_data(t-1)'!C41</f>
        <v>0.74</v>
      </c>
      <c r="Z26" s="580">
        <f>'T3_data(t-1)'!D41</f>
        <v>0.92</v>
      </c>
      <c r="AA26" s="580">
        <f>'T3_data(t-1)'!E41</f>
        <v>0.83</v>
      </c>
      <c r="AB26" s="580">
        <f>'T3_data(t-1)'!F41</f>
        <v>2.46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302.14</v>
      </c>
      <c r="D27" s="577">
        <f>'T3_data(t)'!D42</f>
        <v>261.36</v>
      </c>
      <c r="E27" s="577">
        <f>'T3_data(t)'!E42</f>
        <v>783.01</v>
      </c>
      <c r="F27" s="581">
        <f>'T3_data(t)'!F42</f>
        <v>1306.4000000000001</v>
      </c>
      <c r="G27" s="660">
        <f>'T3_data(t)'!G42</f>
        <v>2.5099999999999998</v>
      </c>
      <c r="H27" s="660">
        <f>'T3_data(t)'!H42</f>
        <v>-22.45</v>
      </c>
      <c r="I27" s="660">
        <f>'T3_data(t)'!I42</f>
        <v>159.15</v>
      </c>
      <c r="J27" s="660">
        <f>'T3_data(t)'!J42</f>
        <v>51.93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-22.5</v>
      </c>
      <c r="R27" s="576" t="str">
        <f t="shared" si="15"/>
        <v>159.2</v>
      </c>
      <c r="S27" s="576" t="str">
        <f t="shared" si="16"/>
        <v>51.9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274.22000000000003</v>
      </c>
      <c r="Z27" s="580">
        <f>'T3_data(t-1)'!D42</f>
        <v>337.03</v>
      </c>
      <c r="AA27" s="580">
        <f>'T3_data(t-1)'!E42</f>
        <v>302.14</v>
      </c>
      <c r="AB27" s="580">
        <f>'T3_data(t-1)'!F42</f>
        <v>859.87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2747.0708942874166</v>
      </c>
      <c r="D28" s="577">
        <f t="shared" si="47"/>
        <v>3213.9577594123048</v>
      </c>
      <c r="E28" s="577">
        <f t="shared" si="47"/>
        <v>2886.2977484323319</v>
      </c>
      <c r="F28" s="581">
        <f t="shared" si="47"/>
        <v>2931.7207593386402</v>
      </c>
      <c r="G28" s="660">
        <f>((B28/X28)-1)*100</f>
        <v>16.9612561550192</v>
      </c>
      <c r="H28" s="660">
        <f>((D28/Z28)-1)*100</f>
        <v>17.739150397253155</v>
      </c>
      <c r="I28" s="660">
        <f t="shared" ref="I28" si="48">((E28/AA28)-1)*100</f>
        <v>5.0681929772704359</v>
      </c>
      <c r="J28" s="660">
        <f t="shared" ref="J28" si="49">((F28/AB28)-1)*100</f>
        <v>2.4755581029478169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17.7</v>
      </c>
      <c r="R28" s="576" t="str">
        <f t="shared" si="15"/>
        <v>5.1</v>
      </c>
      <c r="S28" s="576" t="str">
        <f t="shared" si="16"/>
        <v>2.5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2698.563197432718</v>
      </c>
      <c r="Z28" s="580">
        <f t="shared" si="50"/>
        <v>2729.7273239770943</v>
      </c>
      <c r="AA28" s="580">
        <f t="shared" si="50"/>
        <v>2747.0708942874166</v>
      </c>
      <c r="AB28" s="580">
        <f t="shared" si="50"/>
        <v>2860.8975775407912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295.24</v>
      </c>
      <c r="D29" s="577">
        <f>VLOOKUP($A29,'T3_data(t)'!$A:$N,4,FALSE)</f>
        <v>279.73</v>
      </c>
      <c r="E29" s="577">
        <f>VLOOKUP($A29,'T3_data(t)'!$A:$N,5,FALSE)</f>
        <v>306.92</v>
      </c>
      <c r="F29" s="578">
        <f>VLOOKUP($A29,'T3_data(t)'!$A:$N,6,FALSE)</f>
        <v>846.6</v>
      </c>
      <c r="G29" s="660">
        <f>VLOOKUP($A29,'T3_data(t)'!$A:$N,7,FALSE)</f>
        <v>8.15</v>
      </c>
      <c r="H29" s="660">
        <f>VLOOKUP($A29,'T3_data(t)'!$A:$N,8,FALSE)</f>
        <v>4.7300000000000004</v>
      </c>
      <c r="I29" s="660">
        <f>VLOOKUP($A29,'T3_data(t)'!$A:$N,9,FALSE)</f>
        <v>3.96</v>
      </c>
      <c r="J29" s="660">
        <f>VLOOKUP($A29,'T3_data(t)'!$A:$N,10,FALSE)</f>
        <v>5.48</v>
      </c>
      <c r="K29" s="660">
        <f>VLOOKUP($A29,'T3_data(t)'!$A:$N,11,FALSE)</f>
        <v>0.96</v>
      </c>
      <c r="L29" s="660">
        <f>VLOOKUP($A29,'T3_data(t)'!$A:$N,12,FALSE)</f>
        <v>0.95</v>
      </c>
      <c r="M29" s="660">
        <f>VLOOKUP($A29,'T3_data(t)'!$A:$N,13,FALSE)</f>
        <v>0.87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4.7</v>
      </c>
      <c r="R29" s="576" t="str">
        <f t="shared" si="15"/>
        <v>4.0</v>
      </c>
      <c r="S29" s="576" t="str">
        <f t="shared" si="16"/>
        <v>5.5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1.0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262.43</v>
      </c>
      <c r="D30" s="577">
        <f>VLOOKUP($A30,'T3_data(t)'!$A:$N,4,FALSE)</f>
        <v>250.6</v>
      </c>
      <c r="E30" s="577">
        <f>VLOOKUP($A30,'T3_data(t)'!$A:$N,5,FALSE)</f>
        <v>273.23</v>
      </c>
      <c r="F30" s="578">
        <f>VLOOKUP($A30,'T3_data(t)'!$A:$N,6,FALSE)</f>
        <v>754</v>
      </c>
      <c r="G30" s="660">
        <f>VLOOKUP($A30,'T3_data(t)'!$A:$N,7,FALSE)</f>
        <v>8.06</v>
      </c>
      <c r="H30" s="660">
        <f>VLOOKUP($A30,'T3_data(t)'!$A:$N,8,FALSE)</f>
        <v>6.95</v>
      </c>
      <c r="I30" s="660">
        <f>VLOOKUP($A30,'T3_data(t)'!$A:$N,9,FALSE)</f>
        <v>4.12</v>
      </c>
      <c r="J30" s="660">
        <f>VLOOKUP($A30,'T3_data(t)'!$A:$N,10,FALSE)</f>
        <v>6.41</v>
      </c>
      <c r="K30" s="660">
        <f>VLOOKUP($A30,'T3_data(t)'!$A:$N,11,FALSE)</f>
        <v>0.85</v>
      </c>
      <c r="L30" s="660">
        <f>VLOOKUP($A30,'T3_data(t)'!$A:$N,12,FALSE)</f>
        <v>0.85</v>
      </c>
      <c r="M30" s="660">
        <f>VLOOKUP($A30,'T3_data(t)'!$A:$N,13,FALSE)</f>
        <v>0.78</v>
      </c>
      <c r="N30" s="660">
        <f>VLOOKUP($A30,'T3_data(t)'!$A:$N,14,FALSE)</f>
        <v>0.78</v>
      </c>
      <c r="P30" s="576" t="str">
        <f t="shared" si="13"/>
        <v>8.1</v>
      </c>
      <c r="Q30" s="576" t="str">
        <f t="shared" si="14"/>
        <v>7.0</v>
      </c>
      <c r="R30" s="576" t="str">
        <f t="shared" si="15"/>
        <v>4.1</v>
      </c>
      <c r="S30" s="576" t="str">
        <f t="shared" si="16"/>
        <v>6.4</v>
      </c>
      <c r="T30" s="576" t="str">
        <f t="shared" si="51"/>
        <v>0.9</v>
      </c>
      <c r="U30" s="576" t="str">
        <f t="shared" si="52"/>
        <v>0.9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217.64</v>
      </c>
      <c r="D31" s="577">
        <f>VLOOKUP($A31,'T3_data(t)'!$A:$N,4,FALSE)</f>
        <v>179.18</v>
      </c>
      <c r="E31" s="577">
        <f>VLOOKUP($A31,'T3_data(t)'!$A:$N,5,FALSE)</f>
        <v>252.02</v>
      </c>
      <c r="F31" s="578">
        <f>VLOOKUP($A31,'T3_data(t)'!$A:$N,6,FALSE)</f>
        <v>566.59</v>
      </c>
      <c r="G31" s="660">
        <f>VLOOKUP($A31,'T3_data(t)'!$A:$N,7,FALSE)</f>
        <v>10.69</v>
      </c>
      <c r="H31" s="660">
        <f>VLOOKUP($A31,'T3_data(t)'!$A:$N,8,FALSE)</f>
        <v>-53</v>
      </c>
      <c r="I31" s="660">
        <f>VLOOKUP($A31,'T3_data(t)'!$A:$N,9,FALSE)</f>
        <v>15.8</v>
      </c>
      <c r="J31" s="660">
        <f>VLOOKUP($A31,'T3_data(t)'!$A:$N,10,FALSE)</f>
        <v>-30.23</v>
      </c>
      <c r="K31" s="660">
        <f>VLOOKUP($A31,'T3_data(t)'!$A:$N,11,FALSE)</f>
        <v>0.79</v>
      </c>
      <c r="L31" s="660">
        <f>VLOOKUP($A31,'T3_data(t)'!$A:$N,12,FALSE)</f>
        <v>0.61</v>
      </c>
      <c r="M31" s="660">
        <f>VLOOKUP($A31,'T3_data(t)'!$A:$N,13,FALSE)</f>
        <v>0.72</v>
      </c>
      <c r="N31" s="660">
        <f>VLOOKUP($A31,'T3_data(t)'!$A:$N,14,FALSE)</f>
        <v>0.59</v>
      </c>
      <c r="P31" s="576" t="str">
        <f t="shared" si="13"/>
        <v>10.7</v>
      </c>
      <c r="Q31" s="576" t="str">
        <f t="shared" si="14"/>
        <v>-53.0</v>
      </c>
      <c r="R31" s="576" t="str">
        <f t="shared" si="15"/>
        <v>15.8</v>
      </c>
      <c r="S31" s="576" t="str">
        <f t="shared" si="16"/>
        <v>-30.2</v>
      </c>
      <c r="T31" s="576" t="str">
        <f t="shared" si="51"/>
        <v>0.8</v>
      </c>
      <c r="U31" s="576" t="str">
        <f t="shared" si="52"/>
        <v>0.6</v>
      </c>
      <c r="V31" s="576" t="str">
        <f t="shared" si="53"/>
        <v>0.7</v>
      </c>
      <c r="W31" s="576" t="str">
        <f t="shared" si="54"/>
        <v>0.6</v>
      </c>
      <c r="X31" s="580">
        <f>'T3_data(t-1)'!B53</f>
        <v>2422</v>
      </c>
      <c r="Y31" s="580">
        <f>'T3_data(t-1)'!C53</f>
        <v>296.94</v>
      </c>
      <c r="Z31" s="580">
        <f>'T3_data(t-1)'!D53</f>
        <v>381.26</v>
      </c>
      <c r="AA31" s="580">
        <f>'T3_data(t-1)'!E53</f>
        <v>217.64</v>
      </c>
      <c r="AB31" s="580">
        <f>'T3_data(t-1)'!F53</f>
        <v>812.13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438181</v>
      </c>
      <c r="D32" s="577">
        <f>'T3_data(t)'!D54</f>
        <v>460949.87</v>
      </c>
      <c r="E32" s="577">
        <f>'T3_data(t)'!E54</f>
        <v>696537.03</v>
      </c>
      <c r="F32" s="581">
        <f>'T3_data(t)'!F54</f>
        <v>1488142.66</v>
      </c>
      <c r="G32" s="660">
        <f>'T3_data(t)'!G54</f>
        <v>33.68</v>
      </c>
      <c r="H32" s="660">
        <f>'T3_data(t)'!H54</f>
        <v>-41.43</v>
      </c>
      <c r="I32" s="660">
        <f>'T3_data(t)'!I54</f>
        <v>58.96</v>
      </c>
      <c r="J32" s="660">
        <f>'T3_data(t)'!J54</f>
        <v>-9.61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-41.4</v>
      </c>
      <c r="R32" s="576" t="str">
        <f t="shared" si="15"/>
        <v>59.0</v>
      </c>
      <c r="S32" s="576" t="str">
        <f t="shared" si="16"/>
        <v>-9.6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493804.87</v>
      </c>
      <c r="Z32" s="580">
        <f>'T3_data(t-1)'!D54</f>
        <v>787061</v>
      </c>
      <c r="AA32" s="580">
        <f>'T3_data(t-1)'!E54</f>
        <v>438181</v>
      </c>
      <c r="AB32" s="580">
        <f>'T3_data(t-1)'!F54</f>
        <v>1646373.6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496.68972410944338</v>
      </c>
      <c r="D33" s="577">
        <f t="shared" si="55"/>
        <v>388.71905962355515</v>
      </c>
      <c r="E33" s="577">
        <f t="shared" si="55"/>
        <v>361.81852384789937</v>
      </c>
      <c r="F33" s="581">
        <f t="shared" si="55"/>
        <v>380.7363468768512</v>
      </c>
      <c r="G33" s="660">
        <f>((B33/X33)-1)*100</f>
        <v>-17.199288784134982</v>
      </c>
      <c r="H33" s="660">
        <f>((D33/Z33)-1)*100</f>
        <v>-19.754075490118307</v>
      </c>
      <c r="I33" s="660">
        <f t="shared" ref="I33" si="56">((E33/AA33)-1)*100</f>
        <v>-27.154014612113407</v>
      </c>
      <c r="J33" s="660">
        <f t="shared" ref="J33" si="57">((F33/AB33)-1)*100</f>
        <v>-22.816018364240907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-19.8</v>
      </c>
      <c r="R33" s="576" t="str">
        <f t="shared" si="15"/>
        <v>-27.2</v>
      </c>
      <c r="S33" s="576" t="str">
        <f t="shared" si="16"/>
        <v>-22.8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601.33064301289699</v>
      </c>
      <c r="Z33" s="580">
        <f t="shared" si="58"/>
        <v>484.40972173694286</v>
      </c>
      <c r="AA33" s="580">
        <f t="shared" si="58"/>
        <v>496.68972410944338</v>
      </c>
      <c r="AB33" s="580">
        <f t="shared" si="58"/>
        <v>493.2841488711918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24665.27</v>
      </c>
      <c r="D34" s="573">
        <f>VLOOKUP($A34,'T3_data(t)'!$A:$N,4,FALSE)</f>
        <v>24981.25</v>
      </c>
      <c r="E34" s="573">
        <f>VLOOKUP($A34,'T3_data(t)'!$A:$N,5,FALSE)</f>
        <v>29946.22</v>
      </c>
      <c r="F34" s="574">
        <f>VLOOKUP($A34,'T3_data(t)'!$A:$N,6,FALSE)</f>
        <v>81878.259999999995</v>
      </c>
      <c r="G34" s="659">
        <f>VLOOKUP($A34,'T3_data(t)'!$A:$N,7,FALSE)</f>
        <v>17.36</v>
      </c>
      <c r="H34" s="659">
        <f>VLOOKUP($A34,'T3_data(t)'!$A:$N,8,FALSE)</f>
        <v>13.31</v>
      </c>
      <c r="I34" s="659">
        <f>VLOOKUP($A34,'T3_data(t)'!$A:$N,9,FALSE)</f>
        <v>21.41</v>
      </c>
      <c r="J34" s="659">
        <f>VLOOKUP($A34,'T3_data(t)'!$A:$N,10,FALSE)</f>
        <v>21.34</v>
      </c>
      <c r="K34" s="659">
        <f>VLOOKUP($A34,'T3_data(t)'!$A:$N,11,FALSE)</f>
        <v>82.09</v>
      </c>
      <c r="L34" s="659">
        <f>VLOOKUP($A34,'T3_data(t)'!$A:$N,12,FALSE)</f>
        <v>84.86</v>
      </c>
      <c r="M34" s="659">
        <f>VLOOKUP($A34,'T3_data(t)'!$A:$N,13,FALSE)</f>
        <v>85.18</v>
      </c>
      <c r="N34" s="659">
        <f>VLOOKUP($A34,'T3_data(t)'!$A:$N,14,FALSE)</f>
        <v>85.14</v>
      </c>
      <c r="P34" s="576" t="str">
        <f t="shared" si="13"/>
        <v>17.4</v>
      </c>
      <c r="Q34" s="576" t="str">
        <f t="shared" si="14"/>
        <v>13.3</v>
      </c>
      <c r="R34" s="576" t="str">
        <f t="shared" si="15"/>
        <v>21.4</v>
      </c>
      <c r="S34" s="576" t="str">
        <f t="shared" si="16"/>
        <v>21.3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84.9</v>
      </c>
      <c r="V34" s="576" t="str">
        <f t="shared" ref="V34" si="61">IF(FIXED(M34,1)="0.0",IF(FIXED(M34,2)="0.00",FIXED(M34,3),FIXED(M34,2)),FIXED(M34,1))</f>
        <v>85.2</v>
      </c>
      <c r="W34" s="576" t="str">
        <f t="shared" ref="W34" si="62">IF(FIXED(N34,1)="0.0",IF(FIXED(N34,2)="0.00",FIXED(N34,3),FIXED(N34,2)),FIXED(N34,1))</f>
        <v>85.1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3815.02</v>
      </c>
      <c r="D35" s="577">
        <f>VLOOKUP($A35,'T3_data(t)'!$A:$N,4,FALSE)</f>
        <v>3640.72</v>
      </c>
      <c r="E35" s="577">
        <f>VLOOKUP($A35,'T3_data(t)'!$A:$N,5,FALSE)</f>
        <v>3849.07</v>
      </c>
      <c r="F35" s="578">
        <f>VLOOKUP($A35,'T3_data(t)'!$A:$N,6,FALSE)</f>
        <v>10673.18</v>
      </c>
      <c r="G35" s="660">
        <f>VLOOKUP($A35,'T3_data(t)'!$A:$N,7,FALSE)</f>
        <v>2.46</v>
      </c>
      <c r="H35" s="660">
        <f>VLOOKUP($A35,'T3_data(t)'!$A:$N,8,FALSE)</f>
        <v>7.8</v>
      </c>
      <c r="I35" s="660">
        <f>VLOOKUP($A35,'T3_data(t)'!$A:$N,9,FALSE)</f>
        <v>0.89</v>
      </c>
      <c r="J35" s="660">
        <f>VLOOKUP($A35,'T3_data(t)'!$A:$N,10,FALSE)</f>
        <v>6.18</v>
      </c>
      <c r="K35" s="660">
        <f>VLOOKUP($A35,'T3_data(t)'!$A:$N,11,FALSE)</f>
        <v>11.9</v>
      </c>
      <c r="L35" s="660">
        <f>VLOOKUP($A35,'T3_data(t)'!$A:$N,12,FALSE)</f>
        <v>12.37</v>
      </c>
      <c r="M35" s="660">
        <f>VLOOKUP($A35,'T3_data(t)'!$A:$N,13,FALSE)</f>
        <v>10.95</v>
      </c>
      <c r="N35" s="660">
        <f>VLOOKUP($A35,'T3_data(t)'!$A:$N,14,FALSE)</f>
        <v>11.1</v>
      </c>
      <c r="P35" s="576" t="str">
        <f t="shared" si="13"/>
        <v>2.5</v>
      </c>
      <c r="Q35" s="576" t="str">
        <f t="shared" si="14"/>
        <v>7.8</v>
      </c>
      <c r="R35" s="576" t="str">
        <f t="shared" si="15"/>
        <v>0.9</v>
      </c>
      <c r="S35" s="576" t="str">
        <f t="shared" si="16"/>
        <v>6.2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12.4</v>
      </c>
      <c r="V35" s="576" t="str">
        <f t="shared" ref="V35:V76" si="65">IF(FIXED(M35,1)="0.0",FIXED(M35,2),FIXED(M35,1))</f>
        <v>11.0</v>
      </c>
      <c r="W35" s="576" t="str">
        <f t="shared" ref="W35:W76" si="66">IF(FIXED(N35,1)="0.0",FIXED(N35,2),FIXED(N35,1))</f>
        <v>11.1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2288.29</v>
      </c>
      <c r="D36" s="577">
        <f>VLOOKUP($A36,'T3_data(t)'!$A:$N,4,FALSE)</f>
        <v>2138.91</v>
      </c>
      <c r="E36" s="577">
        <f>VLOOKUP($A36,'T3_data(t)'!$A:$N,5,FALSE)</f>
        <v>2105.98</v>
      </c>
      <c r="F36" s="578">
        <f>VLOOKUP($A36,'T3_data(t)'!$A:$N,6,FALSE)</f>
        <v>5988.64</v>
      </c>
      <c r="G36" s="660">
        <f>VLOOKUP($A36,'T3_data(t)'!$A:$N,7,FALSE)</f>
        <v>-1.85</v>
      </c>
      <c r="H36" s="660">
        <f>VLOOKUP($A36,'T3_data(t)'!$A:$N,8,FALSE)</f>
        <v>7.27</v>
      </c>
      <c r="I36" s="660">
        <f>VLOOKUP($A36,'T3_data(t)'!$A:$N,9,FALSE)</f>
        <v>-7.97</v>
      </c>
      <c r="J36" s="660">
        <f>VLOOKUP($A36,'T3_data(t)'!$A:$N,10,FALSE)</f>
        <v>2.7</v>
      </c>
      <c r="K36" s="660">
        <f>VLOOKUP($A36,'T3_data(t)'!$A:$N,11,FALSE)</f>
        <v>6.72</v>
      </c>
      <c r="L36" s="660">
        <f>VLOOKUP($A36,'T3_data(t)'!$A:$N,12,FALSE)</f>
        <v>7.27</v>
      </c>
      <c r="M36" s="660">
        <f>VLOOKUP($A36,'T3_data(t)'!$A:$N,13,FALSE)</f>
        <v>5.99</v>
      </c>
      <c r="N36" s="660">
        <f>VLOOKUP($A36,'T3_data(t)'!$A:$N,14,FALSE)</f>
        <v>6.23</v>
      </c>
      <c r="P36" s="576" t="str">
        <f t="shared" si="13"/>
        <v>-1.9</v>
      </c>
      <c r="Q36" s="576" t="str">
        <f t="shared" si="14"/>
        <v>7.3</v>
      </c>
      <c r="R36" s="576" t="str">
        <f t="shared" si="15"/>
        <v>-8.0</v>
      </c>
      <c r="S36" s="576" t="str">
        <f t="shared" si="16"/>
        <v>2.7</v>
      </c>
      <c r="T36" s="576" t="str">
        <f t="shared" si="63"/>
        <v>6.7</v>
      </c>
      <c r="U36" s="576" t="str">
        <f t="shared" si="64"/>
        <v>7.3</v>
      </c>
      <c r="V36" s="576" t="str">
        <f t="shared" si="65"/>
        <v>6.0</v>
      </c>
      <c r="W36" s="576" t="str">
        <f t="shared" si="66"/>
        <v>6.2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1210.3399999999999</v>
      </c>
      <c r="D37" s="577">
        <f>VLOOKUP($A37,'T3_data(t)'!$A:$N,4,FALSE)</f>
        <v>641.70000000000005</v>
      </c>
      <c r="E37" s="577">
        <f>VLOOKUP($A37,'T3_data(t)'!$A:$N,5,FALSE)</f>
        <v>611.27</v>
      </c>
      <c r="F37" s="578">
        <f>VLOOKUP($A37,'T3_data(t)'!$A:$N,6,FALSE)</f>
        <v>1820.06</v>
      </c>
      <c r="G37" s="660">
        <f>VLOOKUP($A37,'T3_data(t)'!$A:$N,7,FALSE)</f>
        <v>-18.78</v>
      </c>
      <c r="H37" s="660">
        <f>VLOOKUP($A37,'T3_data(t)'!$A:$N,8,FALSE)</f>
        <v>-34.799999999999997</v>
      </c>
      <c r="I37" s="660">
        <f>VLOOKUP($A37,'T3_data(t)'!$A:$N,9,FALSE)</f>
        <v>-49.5</v>
      </c>
      <c r="J37" s="660">
        <f>VLOOKUP($A37,'T3_data(t)'!$A:$N,10,FALSE)</f>
        <v>-38.86</v>
      </c>
      <c r="K37" s="660">
        <f>VLOOKUP($A37,'T3_data(t)'!$A:$N,11,FALSE)</f>
        <v>2.93</v>
      </c>
      <c r="L37" s="660">
        <f>VLOOKUP($A37,'T3_data(t)'!$A:$N,12,FALSE)</f>
        <v>2.1800000000000002</v>
      </c>
      <c r="M37" s="660">
        <f>VLOOKUP($A37,'T3_data(t)'!$A:$N,13,FALSE)</f>
        <v>1.74</v>
      </c>
      <c r="N37" s="660">
        <f>VLOOKUP($A37,'T3_data(t)'!$A:$N,14,FALSE)</f>
        <v>1.89</v>
      </c>
      <c r="P37" s="576" t="str">
        <f t="shared" si="13"/>
        <v>-18.8</v>
      </c>
      <c r="Q37" s="576" t="str">
        <f t="shared" si="14"/>
        <v>-34.8</v>
      </c>
      <c r="R37" s="576" t="str">
        <f t="shared" si="15"/>
        <v>-49.5</v>
      </c>
      <c r="S37" s="576" t="str">
        <f t="shared" si="16"/>
        <v>-38.9</v>
      </c>
      <c r="T37" s="576" t="str">
        <f t="shared" si="63"/>
        <v>2.9</v>
      </c>
      <c r="U37" s="576" t="str">
        <f t="shared" si="64"/>
        <v>2.2</v>
      </c>
      <c r="V37" s="576" t="str">
        <f t="shared" si="65"/>
        <v>1.7</v>
      </c>
      <c r="W37" s="576" t="str">
        <f t="shared" si="66"/>
        <v>1.9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809.34</v>
      </c>
      <c r="D38" s="577">
        <f>VLOOKUP($A38,'T3_data(t)'!$A:$N,4,FALSE)</f>
        <v>1200.02</v>
      </c>
      <c r="E38" s="577">
        <f>VLOOKUP($A38,'T3_data(t)'!$A:$N,5,FALSE)</f>
        <v>1170.3800000000001</v>
      </c>
      <c r="F38" s="578">
        <f>VLOOKUP($A38,'T3_data(t)'!$A:$N,6,FALSE)</f>
        <v>3285.6</v>
      </c>
      <c r="G38" s="660">
        <f>VLOOKUP($A38,'T3_data(t)'!$A:$N,7,FALSE)</f>
        <v>19.399999999999999</v>
      </c>
      <c r="H38" s="660">
        <f>VLOOKUP($A38,'T3_data(t)'!$A:$N,8,FALSE)</f>
        <v>56.59</v>
      </c>
      <c r="I38" s="660">
        <f>VLOOKUP($A38,'T3_data(t)'!$A:$N,9,FALSE)</f>
        <v>44.61</v>
      </c>
      <c r="J38" s="660">
        <f>VLOOKUP($A38,'T3_data(t)'!$A:$N,10,FALSE)</f>
        <v>54.33</v>
      </c>
      <c r="K38" s="660">
        <f>VLOOKUP($A38,'T3_data(t)'!$A:$N,11,FALSE)</f>
        <v>3.03</v>
      </c>
      <c r="L38" s="660">
        <f>VLOOKUP($A38,'T3_data(t)'!$A:$N,12,FALSE)</f>
        <v>4.08</v>
      </c>
      <c r="M38" s="660">
        <f>VLOOKUP($A38,'T3_data(t)'!$A:$N,13,FALSE)</f>
        <v>3.33</v>
      </c>
      <c r="N38" s="660">
        <f>VLOOKUP($A38,'T3_data(t)'!$A:$N,14,FALSE)</f>
        <v>3.42</v>
      </c>
      <c r="P38" s="576" t="str">
        <f t="shared" si="13"/>
        <v>19.4</v>
      </c>
      <c r="Q38" s="576" t="str">
        <f t="shared" si="14"/>
        <v>56.6</v>
      </c>
      <c r="R38" s="576" t="str">
        <f t="shared" si="15"/>
        <v>44.6</v>
      </c>
      <c r="S38" s="576" t="str">
        <f t="shared" si="16"/>
        <v>54.3</v>
      </c>
      <c r="T38" s="576" t="str">
        <f t="shared" si="63"/>
        <v>3.0</v>
      </c>
      <c r="U38" s="576" t="str">
        <f t="shared" si="64"/>
        <v>4.1</v>
      </c>
      <c r="V38" s="576" t="str">
        <f t="shared" si="65"/>
        <v>3.3</v>
      </c>
      <c r="W38" s="576" t="str">
        <f t="shared" si="66"/>
        <v>3.4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263.22000000000003</v>
      </c>
      <c r="D39" s="577">
        <f>VLOOKUP($A39,'T3_data(t)'!$A:$N,4,FALSE)</f>
        <v>285.87</v>
      </c>
      <c r="E39" s="577">
        <f>VLOOKUP($A39,'T3_data(t)'!$A:$N,5,FALSE)</f>
        <v>312.08</v>
      </c>
      <c r="F39" s="578">
        <f>VLOOKUP($A39,'T3_data(t)'!$A:$N,6,FALSE)</f>
        <v>852.25</v>
      </c>
      <c r="G39" s="660">
        <f>VLOOKUP($A39,'T3_data(t)'!$A:$N,7,FALSE)</f>
        <v>6.53</v>
      </c>
      <c r="H39" s="660">
        <f>VLOOKUP($A39,'T3_data(t)'!$A:$N,8,FALSE)</f>
        <v>18.18</v>
      </c>
      <c r="I39" s="660">
        <f>VLOOKUP($A39,'T3_data(t)'!$A:$N,9,FALSE)</f>
        <v>18.559999999999999</v>
      </c>
      <c r="J39" s="660">
        <f>VLOOKUP($A39,'T3_data(t)'!$A:$N,10,FALSE)</f>
        <v>18.86</v>
      </c>
      <c r="K39" s="660">
        <f>VLOOKUP($A39,'T3_data(t)'!$A:$N,11,FALSE)</f>
        <v>0.74</v>
      </c>
      <c r="L39" s="660">
        <f>VLOOKUP($A39,'T3_data(t)'!$A:$N,12,FALSE)</f>
        <v>0.97</v>
      </c>
      <c r="M39" s="660">
        <f>VLOOKUP($A39,'T3_data(t)'!$A:$N,13,FALSE)</f>
        <v>0.89</v>
      </c>
      <c r="N39" s="660">
        <f>VLOOKUP($A39,'T3_data(t)'!$A:$N,14,FALSE)</f>
        <v>0.89</v>
      </c>
      <c r="P39" s="576" t="str">
        <f t="shared" si="13"/>
        <v>6.5</v>
      </c>
      <c r="Q39" s="576" t="str">
        <f t="shared" si="14"/>
        <v>18.2</v>
      </c>
      <c r="R39" s="576" t="str">
        <f t="shared" si="15"/>
        <v>18.6</v>
      </c>
      <c r="S39" s="576" t="str">
        <f t="shared" si="16"/>
        <v>18.9</v>
      </c>
      <c r="T39" s="576" t="str">
        <f t="shared" si="63"/>
        <v>0.7</v>
      </c>
      <c r="U39" s="576" t="str">
        <f t="shared" si="64"/>
        <v>1.0</v>
      </c>
      <c r="V39" s="576" t="str">
        <f t="shared" si="65"/>
        <v>0.9</v>
      </c>
      <c r="W39" s="576" t="str">
        <f t="shared" si="66"/>
        <v>0.9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5.4</v>
      </c>
      <c r="D40" s="577">
        <f>VLOOKUP($A40,'T3_data(t)'!$A:$N,4,FALSE)</f>
        <v>11.32</v>
      </c>
      <c r="E40" s="577">
        <f>VLOOKUP($A40,'T3_data(t)'!$A:$N,5,FALSE)</f>
        <v>12.25</v>
      </c>
      <c r="F40" s="578">
        <f>VLOOKUP($A40,'T3_data(t)'!$A:$N,6,FALSE)</f>
        <v>30.73</v>
      </c>
      <c r="G40" s="660">
        <f>VLOOKUP($A40,'T3_data(t)'!$A:$N,7,FALSE)</f>
        <v>267.45999999999998</v>
      </c>
      <c r="H40" s="660">
        <f>VLOOKUP($A40,'T3_data(t)'!$A:$N,8,FALSE)</f>
        <v>616.46</v>
      </c>
      <c r="I40" s="660">
        <f>VLOOKUP($A40,'T3_data(t)'!$A:$N,9,FALSE)</f>
        <v>126.85</v>
      </c>
      <c r="J40" s="660">
        <f>VLOOKUP($A40,'T3_data(t)'!$A:$N,10,FALSE)</f>
        <v>264.52999999999997</v>
      </c>
      <c r="K40" s="664">
        <f>VLOOKUP($A40,'T3_data(t)'!$A:$N,11,FALSE)</f>
        <v>0.02</v>
      </c>
      <c r="L40" s="664">
        <f>VLOOKUP($A40,'T3_data(t)'!$A:$N,12,FALSE)</f>
        <v>0.04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616.5</v>
      </c>
      <c r="R40" s="576" t="str">
        <f t="shared" si="15"/>
        <v>126.9</v>
      </c>
      <c r="S40" s="576" t="str">
        <f t="shared" si="16"/>
        <v>264.5</v>
      </c>
      <c r="T40" s="576" t="str">
        <f t="shared" si="63"/>
        <v>0.02</v>
      </c>
      <c r="U40" s="576" t="str">
        <f t="shared" si="64"/>
        <v>0.04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1405.42</v>
      </c>
      <c r="D41" s="577">
        <f>VLOOKUP($A41,'T3_data(t)'!$A:$N,4,FALSE)</f>
        <v>1428.47</v>
      </c>
      <c r="E41" s="577">
        <f>VLOOKUP($A41,'T3_data(t)'!$A:$N,5,FALSE)</f>
        <v>1554.74</v>
      </c>
      <c r="F41" s="578">
        <f>VLOOKUP($A41,'T3_data(t)'!$A:$N,6,FALSE)</f>
        <v>4367.28</v>
      </c>
      <c r="G41" s="660">
        <f>VLOOKUP($A41,'T3_data(t)'!$A:$N,7,FALSE)</f>
        <v>9.15</v>
      </c>
      <c r="H41" s="660">
        <f>VLOOKUP($A41,'T3_data(t)'!$A:$N,8,FALSE)</f>
        <v>7.63</v>
      </c>
      <c r="I41" s="660">
        <f>VLOOKUP($A41,'T3_data(t)'!$A:$N,9,FALSE)</f>
        <v>10.62</v>
      </c>
      <c r="J41" s="660">
        <f>VLOOKUP($A41,'T3_data(t)'!$A:$N,10,FALSE)</f>
        <v>9.5</v>
      </c>
      <c r="K41" s="660">
        <f>VLOOKUP($A41,'T3_data(t)'!$A:$N,11,FALSE)</f>
        <v>4.9800000000000004</v>
      </c>
      <c r="L41" s="660">
        <f>VLOOKUP($A41,'T3_data(t)'!$A:$N,12,FALSE)</f>
        <v>4.8499999999999996</v>
      </c>
      <c r="M41" s="660">
        <f>VLOOKUP($A41,'T3_data(t)'!$A:$N,13,FALSE)</f>
        <v>4.42</v>
      </c>
      <c r="N41" s="660">
        <f>VLOOKUP($A41,'T3_data(t)'!$A:$N,14,FALSE)</f>
        <v>4.54</v>
      </c>
      <c r="P41" s="576" t="str">
        <f t="shared" si="13"/>
        <v>9.2</v>
      </c>
      <c r="Q41" s="576" t="str">
        <f t="shared" si="14"/>
        <v>7.6</v>
      </c>
      <c r="R41" s="576" t="str">
        <f t="shared" si="15"/>
        <v>10.6</v>
      </c>
      <c r="S41" s="576" t="str">
        <f t="shared" si="16"/>
        <v>9.5</v>
      </c>
      <c r="T41" s="576" t="str">
        <f t="shared" si="63"/>
        <v>5.0</v>
      </c>
      <c r="U41" s="576" t="str">
        <f t="shared" si="64"/>
        <v>4.9</v>
      </c>
      <c r="V41" s="576" t="str">
        <f t="shared" si="65"/>
        <v>4.4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918.6</v>
      </c>
      <c r="D42" s="577">
        <f>VLOOKUP($A42,'T3_data(t)'!$A:$N,4,FALSE)</f>
        <v>943.18</v>
      </c>
      <c r="E42" s="577">
        <f>VLOOKUP($A42,'T3_data(t)'!$A:$N,5,FALSE)</f>
        <v>1052.8399999999999</v>
      </c>
      <c r="F42" s="578">
        <f>VLOOKUP($A42,'T3_data(t)'!$A:$N,6,FALSE)</f>
        <v>2889.93</v>
      </c>
      <c r="G42" s="660">
        <f>VLOOKUP($A42,'T3_data(t)'!$A:$N,7,FALSE)</f>
        <v>9.83</v>
      </c>
      <c r="H42" s="660">
        <f>VLOOKUP($A42,'T3_data(t)'!$A:$N,8,FALSE)</f>
        <v>8.58</v>
      </c>
      <c r="I42" s="660">
        <f>VLOOKUP($A42,'T3_data(t)'!$A:$N,9,FALSE)</f>
        <v>14.61</v>
      </c>
      <c r="J42" s="660">
        <f>VLOOKUP($A42,'T3_data(t)'!$A:$N,10,FALSE)</f>
        <v>10.46</v>
      </c>
      <c r="K42" s="660">
        <f>VLOOKUP($A42,'T3_data(t)'!$A:$N,11,FALSE)</f>
        <v>3.31</v>
      </c>
      <c r="L42" s="660">
        <f>VLOOKUP($A42,'T3_data(t)'!$A:$N,12,FALSE)</f>
        <v>3.2</v>
      </c>
      <c r="M42" s="660">
        <f>VLOOKUP($A42,'T3_data(t)'!$A:$N,13,FALSE)</f>
        <v>2.99</v>
      </c>
      <c r="N42" s="660">
        <f>VLOOKUP($A42,'T3_data(t)'!$A:$N,14,FALSE)</f>
        <v>3.01</v>
      </c>
      <c r="P42" s="576" t="str">
        <f t="shared" si="13"/>
        <v>9.8</v>
      </c>
      <c r="Q42" s="576" t="str">
        <f t="shared" si="14"/>
        <v>8.6</v>
      </c>
      <c r="R42" s="576" t="str">
        <f t="shared" si="15"/>
        <v>14.6</v>
      </c>
      <c r="S42" s="576" t="str">
        <f t="shared" si="16"/>
        <v>10.5</v>
      </c>
      <c r="T42" s="576" t="str">
        <f t="shared" si="63"/>
        <v>3.3</v>
      </c>
      <c r="U42" s="576" t="str">
        <f t="shared" si="64"/>
        <v>3.2</v>
      </c>
      <c r="V42" s="576" t="str">
        <f t="shared" si="65"/>
        <v>3.0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328.57</v>
      </c>
      <c r="D43" s="577">
        <f>VLOOKUP($A43,'T3_data(t)'!$A:$N,4,FALSE)</f>
        <v>325.93</v>
      </c>
      <c r="E43" s="577">
        <f>VLOOKUP($A43,'T3_data(t)'!$A:$N,5,FALSE)</f>
        <v>334.1</v>
      </c>
      <c r="F43" s="578">
        <f>VLOOKUP($A43,'T3_data(t)'!$A:$N,6,FALSE)</f>
        <v>993.21</v>
      </c>
      <c r="G43" s="660">
        <f>VLOOKUP($A43,'T3_data(t)'!$A:$N,7,FALSE)</f>
        <v>4.05</v>
      </c>
      <c r="H43" s="660">
        <f>VLOOKUP($A43,'T3_data(t)'!$A:$N,8,FALSE)</f>
        <v>6.24</v>
      </c>
      <c r="I43" s="660">
        <f>VLOOKUP($A43,'T3_data(t)'!$A:$N,9,FALSE)</f>
        <v>1.68</v>
      </c>
      <c r="J43" s="660">
        <f>VLOOKUP($A43,'T3_data(t)'!$A:$N,10,FALSE)</f>
        <v>8.39</v>
      </c>
      <c r="K43" s="660">
        <f>VLOOKUP($A43,'T3_data(t)'!$A:$N,11,FALSE)</f>
        <v>1.1200000000000001</v>
      </c>
      <c r="L43" s="660">
        <f>VLOOKUP($A43,'T3_data(t)'!$A:$N,12,FALSE)</f>
        <v>1.1100000000000001</v>
      </c>
      <c r="M43" s="660">
        <f>VLOOKUP($A43,'T3_data(t)'!$A:$N,13,FALSE)</f>
        <v>0.95</v>
      </c>
      <c r="N43" s="660">
        <f>VLOOKUP($A43,'T3_data(t)'!$A:$N,14,FALSE)</f>
        <v>1.03</v>
      </c>
      <c r="P43" s="576" t="str">
        <f t="shared" si="13"/>
        <v>4.1</v>
      </c>
      <c r="Q43" s="576" t="str">
        <f t="shared" si="14"/>
        <v>6.2</v>
      </c>
      <c r="R43" s="576" t="str">
        <f t="shared" si="15"/>
        <v>1.7</v>
      </c>
      <c r="S43" s="576" t="str">
        <f t="shared" si="16"/>
        <v>8.4</v>
      </c>
      <c r="T43" s="576" t="str">
        <f t="shared" si="63"/>
        <v>1.1</v>
      </c>
      <c r="U43" s="576" t="str">
        <f t="shared" si="64"/>
        <v>1.1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121.31</v>
      </c>
      <c r="D44" s="577">
        <f>VLOOKUP($A44,'T3_data(t)'!$A:$N,4,FALSE)</f>
        <v>73.34</v>
      </c>
      <c r="E44" s="577">
        <f>VLOOKUP($A44,'T3_data(t)'!$A:$N,5,FALSE)</f>
        <v>188.36</v>
      </c>
      <c r="F44" s="578">
        <f>VLOOKUP($A44,'T3_data(t)'!$A:$N,6,FALSE)</f>
        <v>317.26</v>
      </c>
      <c r="G44" s="660">
        <f>VLOOKUP($A44,'T3_data(t)'!$A:$N,7,FALSE)</f>
        <v>-2.66</v>
      </c>
      <c r="H44" s="660">
        <f>VLOOKUP($A44,'T3_data(t)'!$A:$N,8,FALSE)</f>
        <v>30.68</v>
      </c>
      <c r="I44" s="660">
        <f>VLOOKUP($A44,'T3_data(t)'!$A:$N,9,FALSE)</f>
        <v>55.27</v>
      </c>
      <c r="J44" s="660">
        <f>VLOOKUP($A44,'T3_data(t)'!$A:$N,10,FALSE)</f>
        <v>36.56</v>
      </c>
      <c r="K44" s="660">
        <f>VLOOKUP($A44,'T3_data(t)'!$A:$N,11,FALSE)</f>
        <v>0.2</v>
      </c>
      <c r="L44" s="660">
        <f>VLOOKUP($A44,'T3_data(t)'!$A:$N,12,FALSE)</f>
        <v>0.25</v>
      </c>
      <c r="M44" s="660">
        <f>VLOOKUP($A44,'T3_data(t)'!$A:$N,13,FALSE)</f>
        <v>0.54</v>
      </c>
      <c r="N44" s="660">
        <f>VLOOKUP($A44,'T3_data(t)'!$A:$N,14,FALSE)</f>
        <v>0.33</v>
      </c>
      <c r="P44" s="576" t="str">
        <f t="shared" si="13"/>
        <v>-2.7</v>
      </c>
      <c r="Q44" s="576" t="str">
        <f t="shared" si="14"/>
        <v>30.7</v>
      </c>
      <c r="R44" s="576" t="str">
        <f t="shared" si="15"/>
        <v>55.3</v>
      </c>
      <c r="S44" s="576" t="str">
        <f t="shared" si="16"/>
        <v>36.6</v>
      </c>
      <c r="T44" s="576" t="str">
        <f t="shared" si="63"/>
        <v>0.2</v>
      </c>
      <c r="U44" s="576" t="str">
        <f t="shared" si="64"/>
        <v>0.3</v>
      </c>
      <c r="V44" s="576" t="str">
        <f t="shared" si="65"/>
        <v>0.5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6218.26</v>
      </c>
      <c r="D45" s="577">
        <f>VLOOKUP($A45,'T3_data(t)'!$A:$N,4,FALSE)</f>
        <v>7002.48</v>
      </c>
      <c r="E45" s="577">
        <f>VLOOKUP($A45,'T3_data(t)'!$A:$N,5,FALSE)</f>
        <v>8940.2099999999991</v>
      </c>
      <c r="F45" s="578">
        <f>VLOOKUP($A45,'T3_data(t)'!$A:$N,6,FALSE)</f>
        <v>23129.93</v>
      </c>
      <c r="G45" s="660">
        <f>VLOOKUP($A45,'T3_data(t)'!$A:$N,7,FALSE)</f>
        <v>38.29</v>
      </c>
      <c r="H45" s="660">
        <f>VLOOKUP($A45,'T3_data(t)'!$A:$N,8,FALSE)</f>
        <v>56.82</v>
      </c>
      <c r="I45" s="660">
        <f>VLOOKUP($A45,'T3_data(t)'!$A:$N,9,FALSE)</f>
        <v>43.77</v>
      </c>
      <c r="J45" s="660">
        <f>VLOOKUP($A45,'T3_data(t)'!$A:$N,10,FALSE)</f>
        <v>54.32</v>
      </c>
      <c r="K45" s="660">
        <f>VLOOKUP($A45,'T3_data(t)'!$A:$N,11,FALSE)</f>
        <v>21.56</v>
      </c>
      <c r="L45" s="660">
        <f>VLOOKUP($A45,'T3_data(t)'!$A:$N,12,FALSE)</f>
        <v>23.79</v>
      </c>
      <c r="M45" s="660">
        <f>VLOOKUP($A45,'T3_data(t)'!$A:$N,13,FALSE)</f>
        <v>25.43</v>
      </c>
      <c r="N45" s="660">
        <f>VLOOKUP($A45,'T3_data(t)'!$A:$N,14,FALSE)</f>
        <v>24.05</v>
      </c>
      <c r="P45" s="576" t="str">
        <f t="shared" si="13"/>
        <v>38.3</v>
      </c>
      <c r="Q45" s="576" t="str">
        <f t="shared" si="14"/>
        <v>56.8</v>
      </c>
      <c r="R45" s="576" t="str">
        <f t="shared" si="15"/>
        <v>43.8</v>
      </c>
      <c r="S45" s="576" t="str">
        <f t="shared" si="16"/>
        <v>54.3</v>
      </c>
      <c r="T45" s="576" t="str">
        <f t="shared" si="63"/>
        <v>21.6</v>
      </c>
      <c r="U45" s="576" t="str">
        <f t="shared" si="64"/>
        <v>23.8</v>
      </c>
      <c r="V45" s="576" t="str">
        <f t="shared" si="65"/>
        <v>25.4</v>
      </c>
      <c r="W45" s="576" t="str">
        <f t="shared" si="66"/>
        <v>24.1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3586.37</v>
      </c>
      <c r="D46" s="577">
        <f>VLOOKUP($A46,'T3_data(t)'!$A:$N,4,FALSE)</f>
        <v>3512.51</v>
      </c>
      <c r="E46" s="577">
        <f>VLOOKUP($A46,'T3_data(t)'!$A:$N,5,FALSE)</f>
        <v>4813.6499999999996</v>
      </c>
      <c r="F46" s="578">
        <f>VLOOKUP($A46,'T3_data(t)'!$A:$N,6,FALSE)</f>
        <v>11929.85</v>
      </c>
      <c r="G46" s="660">
        <f>VLOOKUP($A46,'T3_data(t)'!$A:$N,7,FALSE)</f>
        <v>62.95</v>
      </c>
      <c r="H46" s="660">
        <f>VLOOKUP($A46,'T3_data(t)'!$A:$N,8,FALSE)</f>
        <v>49.81</v>
      </c>
      <c r="I46" s="660">
        <f>VLOOKUP($A46,'T3_data(t)'!$A:$N,9,FALSE)</f>
        <v>34.22</v>
      </c>
      <c r="J46" s="660">
        <f>VLOOKUP($A46,'T3_data(t)'!$A:$N,10,FALSE)</f>
        <v>47.76</v>
      </c>
      <c r="K46" s="660">
        <f>VLOOKUP($A46,'T3_data(t)'!$A:$N,11,FALSE)</f>
        <v>11.81</v>
      </c>
      <c r="L46" s="660">
        <f>VLOOKUP($A46,'T3_data(t)'!$A:$N,12,FALSE)</f>
        <v>11.93</v>
      </c>
      <c r="M46" s="660">
        <f>VLOOKUP($A46,'T3_data(t)'!$A:$N,13,FALSE)</f>
        <v>13.69</v>
      </c>
      <c r="N46" s="660">
        <f>VLOOKUP($A46,'T3_data(t)'!$A:$N,14,FALSE)</f>
        <v>12.4</v>
      </c>
      <c r="P46" s="576" t="str">
        <f t="shared" si="13"/>
        <v>63.0</v>
      </c>
      <c r="Q46" s="576" t="str">
        <f t="shared" si="14"/>
        <v>49.8</v>
      </c>
      <c r="R46" s="576" t="str">
        <f t="shared" si="15"/>
        <v>34.2</v>
      </c>
      <c r="S46" s="576" t="str">
        <f t="shared" si="16"/>
        <v>47.8</v>
      </c>
      <c r="T46" s="576" t="str">
        <f t="shared" si="63"/>
        <v>11.8</v>
      </c>
      <c r="U46" s="576" t="str">
        <f t="shared" si="64"/>
        <v>11.9</v>
      </c>
      <c r="V46" s="576" t="str">
        <f t="shared" si="65"/>
        <v>13.7</v>
      </c>
      <c r="W46" s="576" t="str">
        <f t="shared" si="66"/>
        <v>12.4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1309.3</v>
      </c>
      <c r="D47" s="577">
        <f>VLOOKUP($A47,'T3_data(t)'!$A:$N,4,FALSE)</f>
        <v>888.89</v>
      </c>
      <c r="E47" s="577">
        <f>VLOOKUP($A47,'T3_data(t)'!$A:$N,5,FALSE)</f>
        <v>1045.07</v>
      </c>
      <c r="F47" s="578">
        <f>VLOOKUP($A47,'T3_data(t)'!$A:$N,6,FALSE)</f>
        <v>2924.18</v>
      </c>
      <c r="G47" s="660">
        <f>VLOOKUP($A47,'T3_data(t)'!$A:$N,7,FALSE)</f>
        <v>13.36</v>
      </c>
      <c r="H47" s="660">
        <f>VLOOKUP($A47,'T3_data(t)'!$A:$N,8,FALSE)</f>
        <v>-2.2999999999999998</v>
      </c>
      <c r="I47" s="660">
        <f>VLOOKUP($A47,'T3_data(t)'!$A:$N,9,FALSE)</f>
        <v>-20.18</v>
      </c>
      <c r="J47" s="660">
        <f>VLOOKUP($A47,'T3_data(t)'!$A:$N,10,FALSE)</f>
        <v>-2.4300000000000002</v>
      </c>
      <c r="K47" s="660">
        <f>VLOOKUP($A47,'T3_data(t)'!$A:$N,11,FALSE)</f>
        <v>3.44</v>
      </c>
      <c r="L47" s="660">
        <f>VLOOKUP($A47,'T3_data(t)'!$A:$N,12,FALSE)</f>
        <v>3.02</v>
      </c>
      <c r="M47" s="660">
        <f>VLOOKUP($A47,'T3_data(t)'!$A:$N,13,FALSE)</f>
        <v>2.97</v>
      </c>
      <c r="N47" s="660">
        <f>VLOOKUP($A47,'T3_data(t)'!$A:$N,14,FALSE)</f>
        <v>3.04</v>
      </c>
      <c r="P47" s="576" t="str">
        <f t="shared" si="13"/>
        <v>13.4</v>
      </c>
      <c r="Q47" s="576" t="str">
        <f t="shared" si="14"/>
        <v>-2.3</v>
      </c>
      <c r="R47" s="576" t="str">
        <f t="shared" si="15"/>
        <v>-20.2</v>
      </c>
      <c r="S47" s="576" t="str">
        <f t="shared" si="16"/>
        <v>-2.4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3.0</v>
      </c>
      <c r="W47" s="576" t="str">
        <f t="shared" si="66"/>
        <v>3.0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938.7</v>
      </c>
      <c r="D48" s="577">
        <f>VLOOKUP($A48,'T3_data(t)'!$A:$N,4,FALSE)</f>
        <v>864.12</v>
      </c>
      <c r="E48" s="577">
        <f>VLOOKUP($A48,'T3_data(t)'!$A:$N,5,FALSE)</f>
        <v>1012.16</v>
      </c>
      <c r="F48" s="578">
        <f>VLOOKUP($A48,'T3_data(t)'!$A:$N,6,FALSE)</f>
        <v>2749.24</v>
      </c>
      <c r="G48" s="660">
        <f>VLOOKUP($A48,'T3_data(t)'!$A:$N,7,FALSE)</f>
        <v>27.87</v>
      </c>
      <c r="H48" s="660">
        <f>VLOOKUP($A48,'T3_data(t)'!$A:$N,8,FALSE)</f>
        <v>6.29</v>
      </c>
      <c r="I48" s="660">
        <f>VLOOKUP($A48,'T3_data(t)'!$A:$N,9,FALSE)</f>
        <v>7.83</v>
      </c>
      <c r="J48" s="660">
        <f>VLOOKUP($A48,'T3_data(t)'!$A:$N,10,FALSE)</f>
        <v>8.3000000000000007</v>
      </c>
      <c r="K48" s="660">
        <f>VLOOKUP($A48,'T3_data(t)'!$A:$N,11,FALSE)</f>
        <v>3.27</v>
      </c>
      <c r="L48" s="660">
        <f>VLOOKUP($A48,'T3_data(t)'!$A:$N,12,FALSE)</f>
        <v>2.94</v>
      </c>
      <c r="M48" s="660">
        <f>VLOOKUP($A48,'T3_data(t)'!$A:$N,13,FALSE)</f>
        <v>2.88</v>
      </c>
      <c r="N48" s="660">
        <f>VLOOKUP($A48,'T3_data(t)'!$A:$N,14,FALSE)</f>
        <v>2.86</v>
      </c>
      <c r="P48" s="576" t="str">
        <f t="shared" si="13"/>
        <v>27.9</v>
      </c>
      <c r="Q48" s="576" t="str">
        <f t="shared" si="14"/>
        <v>6.3</v>
      </c>
      <c r="R48" s="576" t="str">
        <f t="shared" si="15"/>
        <v>7.8</v>
      </c>
      <c r="S48" s="576" t="str">
        <f t="shared" si="16"/>
        <v>8.3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2.9</v>
      </c>
      <c r="W48" s="576" t="str">
        <f t="shared" si="66"/>
        <v>2.9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269.24</v>
      </c>
      <c r="D49" s="577">
        <f>VLOOKUP($A49,'T3_data(t)'!$A:$N,4,FALSE)</f>
        <v>285.58</v>
      </c>
      <c r="E49" s="577">
        <f>VLOOKUP($A49,'T3_data(t)'!$A:$N,5,FALSE)</f>
        <v>344.58</v>
      </c>
      <c r="F49" s="578">
        <f>VLOOKUP($A49,'T3_data(t)'!$A:$N,6,FALSE)</f>
        <v>920.34</v>
      </c>
      <c r="G49" s="660">
        <f>VLOOKUP($A49,'T3_data(t)'!$A:$N,7,FALSE)</f>
        <v>-28.17</v>
      </c>
      <c r="H49" s="660">
        <f>VLOOKUP($A49,'T3_data(t)'!$A:$N,8,FALSE)</f>
        <v>30.8</v>
      </c>
      <c r="I49" s="660">
        <f>VLOOKUP($A49,'T3_data(t)'!$A:$N,9,FALSE)</f>
        <v>27.98</v>
      </c>
      <c r="J49" s="660">
        <f>VLOOKUP($A49,'T3_data(t)'!$A:$N,10,FALSE)</f>
        <v>34.01</v>
      </c>
      <c r="K49" s="660">
        <f>VLOOKUP($A49,'T3_data(t)'!$A:$N,11,FALSE)</f>
        <v>0.78</v>
      </c>
      <c r="L49" s="660">
        <f>VLOOKUP($A49,'T3_data(t)'!$A:$N,12,FALSE)</f>
        <v>0.97</v>
      </c>
      <c r="M49" s="660">
        <f>VLOOKUP($A49,'T3_data(t)'!$A:$N,13,FALSE)</f>
        <v>0.98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30.8</v>
      </c>
      <c r="R49" s="576" t="str">
        <f t="shared" si="15"/>
        <v>28.0</v>
      </c>
      <c r="S49" s="576" t="str">
        <f t="shared" si="16"/>
        <v>34.0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1423.95</v>
      </c>
      <c r="D50" s="577">
        <f>VLOOKUP($A50,'T3_data(t)'!$A:$N,4,FALSE)</f>
        <v>2340.27</v>
      </c>
      <c r="E50" s="577">
        <f>VLOOKUP($A50,'T3_data(t)'!$A:$N,5,FALSE)</f>
        <v>2769.82</v>
      </c>
      <c r="F50" s="578">
        <f>VLOOKUP($A50,'T3_data(t)'!$A:$N,6,FALSE)</f>
        <v>7530.49</v>
      </c>
      <c r="G50" s="660">
        <f>VLOOKUP($A50,'T3_data(t)'!$A:$N,7,FALSE)</f>
        <v>21.35</v>
      </c>
      <c r="H50" s="660">
        <f>VLOOKUP($A50,'T3_data(t)'!$A:$N,8,FALSE)</f>
        <v>114.8</v>
      </c>
      <c r="I50" s="660">
        <f>VLOOKUP($A50,'T3_data(t)'!$A:$N,9,FALSE)</f>
        <v>94.52</v>
      </c>
      <c r="J50" s="660">
        <f>VLOOKUP($A50,'T3_data(t)'!$A:$N,10,FALSE)</f>
        <v>104.11</v>
      </c>
      <c r="K50" s="660">
        <f>VLOOKUP($A50,'T3_data(t)'!$A:$N,11,FALSE)</f>
        <v>5.69</v>
      </c>
      <c r="L50" s="660">
        <f>VLOOKUP($A50,'T3_data(t)'!$A:$N,12,FALSE)</f>
        <v>7.95</v>
      </c>
      <c r="M50" s="660">
        <f>VLOOKUP($A50,'T3_data(t)'!$A:$N,13,FALSE)</f>
        <v>7.88</v>
      </c>
      <c r="N50" s="660">
        <f>VLOOKUP($A50,'T3_data(t)'!$A:$N,14,FALSE)</f>
        <v>7.83</v>
      </c>
      <c r="P50" s="576" t="str">
        <f t="shared" si="13"/>
        <v>21.4</v>
      </c>
      <c r="Q50" s="576" t="str">
        <f t="shared" si="14"/>
        <v>114.8</v>
      </c>
      <c r="R50" s="576" t="str">
        <f t="shared" si="15"/>
        <v>94.5</v>
      </c>
      <c r="S50" s="576" t="str">
        <f t="shared" si="16"/>
        <v>104.1</v>
      </c>
      <c r="T50" s="576" t="str">
        <f t="shared" si="63"/>
        <v>5.7</v>
      </c>
      <c r="U50" s="576" t="str">
        <f t="shared" si="64"/>
        <v>8.0</v>
      </c>
      <c r="V50" s="576" t="str">
        <f t="shared" si="65"/>
        <v>7.9</v>
      </c>
      <c r="W50" s="576" t="str">
        <f t="shared" si="66"/>
        <v>7.8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2949.37</v>
      </c>
      <c r="D51" s="577">
        <f>VLOOKUP($A51,'T3_data(t)'!$A:$N,4,FALSE)</f>
        <v>3008.75</v>
      </c>
      <c r="E51" s="577">
        <f>VLOOKUP($A51,'T3_data(t)'!$A:$N,5,FALSE)</f>
        <v>3370.27</v>
      </c>
      <c r="F51" s="578">
        <f>VLOOKUP($A51,'T3_data(t)'!$A:$N,6,FALSE)</f>
        <v>9374.2099999999991</v>
      </c>
      <c r="G51" s="660">
        <f>VLOOKUP($A51,'T3_data(t)'!$A:$N,7,FALSE)</f>
        <v>10.79</v>
      </c>
      <c r="H51" s="660">
        <f>VLOOKUP($A51,'T3_data(t)'!$A:$N,8,FALSE)</f>
        <v>10.62</v>
      </c>
      <c r="I51" s="660">
        <f>VLOOKUP($A51,'T3_data(t)'!$A:$N,9,FALSE)</f>
        <v>14.27</v>
      </c>
      <c r="J51" s="660">
        <f>VLOOKUP($A51,'T3_data(t)'!$A:$N,10,FALSE)</f>
        <v>13.82</v>
      </c>
      <c r="K51" s="660">
        <f>VLOOKUP($A51,'T3_data(t)'!$A:$N,11,FALSE)</f>
        <v>9.6300000000000008</v>
      </c>
      <c r="L51" s="660">
        <f>VLOOKUP($A51,'T3_data(t)'!$A:$N,12,FALSE)</f>
        <v>10.220000000000001</v>
      </c>
      <c r="M51" s="660">
        <f>VLOOKUP($A51,'T3_data(t)'!$A:$N,13,FALSE)</f>
        <v>9.59</v>
      </c>
      <c r="N51" s="660">
        <f>VLOOKUP($A51,'T3_data(t)'!$A:$N,14,FALSE)</f>
        <v>9.75</v>
      </c>
      <c r="P51" s="576" t="str">
        <f t="shared" si="13"/>
        <v>10.8</v>
      </c>
      <c r="Q51" s="576" t="str">
        <f t="shared" si="14"/>
        <v>10.6</v>
      </c>
      <c r="R51" s="576" t="str">
        <f t="shared" si="15"/>
        <v>14.3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10.2</v>
      </c>
      <c r="V51" s="576" t="str">
        <f t="shared" si="65"/>
        <v>9.6</v>
      </c>
      <c r="W51" s="576" t="str">
        <f t="shared" si="66"/>
        <v>9.8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874.94</v>
      </c>
      <c r="D52" s="577">
        <f>VLOOKUP($A52,'T3_data(t)'!$A:$N,4,FALSE)</f>
        <v>876.94</v>
      </c>
      <c r="E52" s="577">
        <f>VLOOKUP($A52,'T3_data(t)'!$A:$N,5,FALSE)</f>
        <v>889.64</v>
      </c>
      <c r="F52" s="578">
        <f>VLOOKUP($A52,'T3_data(t)'!$A:$N,6,FALSE)</f>
        <v>2591.89</v>
      </c>
      <c r="G52" s="660">
        <f>VLOOKUP($A52,'T3_data(t)'!$A:$N,7,FALSE)</f>
        <v>7.93</v>
      </c>
      <c r="H52" s="660">
        <f>VLOOKUP($A52,'T3_data(t)'!$A:$N,8,FALSE)</f>
        <v>1.96</v>
      </c>
      <c r="I52" s="660">
        <f>VLOOKUP($A52,'T3_data(t)'!$A:$N,9,FALSE)</f>
        <v>1.68</v>
      </c>
      <c r="J52" s="660">
        <f>VLOOKUP($A52,'T3_data(t)'!$A:$N,10,FALSE)</f>
        <v>2.4300000000000002</v>
      </c>
      <c r="K52" s="660">
        <f>VLOOKUP($A52,'T3_data(t)'!$A:$N,11,FALSE)</f>
        <v>2.19</v>
      </c>
      <c r="L52" s="660">
        <f>VLOOKUP($A52,'T3_data(t)'!$A:$N,12,FALSE)</f>
        <v>2.98</v>
      </c>
      <c r="M52" s="660">
        <f>VLOOKUP($A52,'T3_data(t)'!$A:$N,13,FALSE)</f>
        <v>2.5299999999999998</v>
      </c>
      <c r="N52" s="660">
        <f>VLOOKUP($A52,'T3_data(t)'!$A:$N,14,FALSE)</f>
        <v>2.7</v>
      </c>
      <c r="P52" s="576" t="str">
        <f t="shared" si="13"/>
        <v>7.9</v>
      </c>
      <c r="Q52" s="576" t="str">
        <f t="shared" si="14"/>
        <v>2.0</v>
      </c>
      <c r="R52" s="576" t="str">
        <f t="shared" si="15"/>
        <v>1.7</v>
      </c>
      <c r="S52" s="576" t="str">
        <f t="shared" si="16"/>
        <v>2.4</v>
      </c>
      <c r="T52" s="576" t="str">
        <f t="shared" si="63"/>
        <v>2.2</v>
      </c>
      <c r="U52" s="576" t="str">
        <f t="shared" si="64"/>
        <v>3.0</v>
      </c>
      <c r="V52" s="576" t="str">
        <f t="shared" si="65"/>
        <v>2.5</v>
      </c>
      <c r="W52" s="576" t="str">
        <f t="shared" si="66"/>
        <v>2.7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219.58</v>
      </c>
      <c r="D53" s="577">
        <f>VLOOKUP($A53,'T3_data(t)'!$A:$N,4,FALSE)</f>
        <v>204.09</v>
      </c>
      <c r="E53" s="577">
        <f>VLOOKUP($A53,'T3_data(t)'!$A:$N,5,FALSE)</f>
        <v>217.23</v>
      </c>
      <c r="F53" s="578">
        <f>VLOOKUP($A53,'T3_data(t)'!$A:$N,6,FALSE)</f>
        <v>626.41999999999996</v>
      </c>
      <c r="G53" s="660">
        <f>VLOOKUP($A53,'T3_data(t)'!$A:$N,7,FALSE)</f>
        <v>-12.15</v>
      </c>
      <c r="H53" s="660">
        <f>VLOOKUP($A53,'T3_data(t)'!$A:$N,8,FALSE)</f>
        <v>-7.81</v>
      </c>
      <c r="I53" s="660">
        <f>VLOOKUP($A53,'T3_data(t)'!$A:$N,9,FALSE)</f>
        <v>-1.07</v>
      </c>
      <c r="J53" s="660">
        <f>VLOOKUP($A53,'T3_data(t)'!$A:$N,10,FALSE)</f>
        <v>-6.1</v>
      </c>
      <c r="K53" s="660">
        <f>VLOOKUP($A53,'T3_data(t)'!$A:$N,11,FALSE)</f>
        <v>0.75</v>
      </c>
      <c r="L53" s="660">
        <f>VLOOKUP($A53,'T3_data(t)'!$A:$N,12,FALSE)</f>
        <v>0.69</v>
      </c>
      <c r="M53" s="660">
        <f>VLOOKUP($A53,'T3_data(t)'!$A:$N,13,FALSE)</f>
        <v>0.62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-7.8</v>
      </c>
      <c r="R53" s="576" t="str">
        <f t="shared" si="15"/>
        <v>-1.1</v>
      </c>
      <c r="S53" s="576" t="str">
        <f t="shared" si="16"/>
        <v>-6.1</v>
      </c>
      <c r="T53" s="576" t="str">
        <f t="shared" si="63"/>
        <v>0.8</v>
      </c>
      <c r="U53" s="576" t="str">
        <f t="shared" si="64"/>
        <v>0.7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202.84</v>
      </c>
      <c r="D54" s="577">
        <f>VLOOKUP($A54,'T3_data(t)'!$A:$N,4,FALSE)</f>
        <v>186.46</v>
      </c>
      <c r="E54" s="577">
        <f>VLOOKUP($A54,'T3_data(t)'!$A:$N,5,FALSE)</f>
        <v>216.61</v>
      </c>
      <c r="F54" s="578">
        <f>VLOOKUP($A54,'T3_data(t)'!$A:$N,6,FALSE)</f>
        <v>592.25</v>
      </c>
      <c r="G54" s="660">
        <f>VLOOKUP($A54,'T3_data(t)'!$A:$N,7,FALSE)</f>
        <v>7.95</v>
      </c>
      <c r="H54" s="660">
        <f>VLOOKUP($A54,'T3_data(t)'!$A:$N,8,FALSE)</f>
        <v>7.31</v>
      </c>
      <c r="I54" s="660">
        <f>VLOOKUP($A54,'T3_data(t)'!$A:$N,9,FALSE)</f>
        <v>6.79</v>
      </c>
      <c r="J54" s="660">
        <f>VLOOKUP($A54,'T3_data(t)'!$A:$N,10,FALSE)</f>
        <v>7.68</v>
      </c>
      <c r="K54" s="660">
        <f>VLOOKUP($A54,'T3_data(t)'!$A:$N,11,FALSE)</f>
        <v>0.69</v>
      </c>
      <c r="L54" s="660">
        <f>VLOOKUP($A54,'T3_data(t)'!$A:$N,12,FALSE)</f>
        <v>0.63</v>
      </c>
      <c r="M54" s="660">
        <f>VLOOKUP($A54,'T3_data(t)'!$A:$N,13,FALSE)</f>
        <v>0.62</v>
      </c>
      <c r="N54" s="660">
        <f>VLOOKUP($A54,'T3_data(t)'!$A:$N,14,FALSE)</f>
        <v>0.62</v>
      </c>
      <c r="P54" s="576" t="str">
        <f t="shared" si="13"/>
        <v>8.0</v>
      </c>
      <c r="Q54" s="576" t="str">
        <f t="shared" si="14"/>
        <v>7.3</v>
      </c>
      <c r="R54" s="576" t="str">
        <f t="shared" si="15"/>
        <v>6.8</v>
      </c>
      <c r="S54" s="576" t="str">
        <f t="shared" si="16"/>
        <v>7.7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342.22</v>
      </c>
      <c r="D55" s="577">
        <f>VLOOKUP($A55,'T3_data(t)'!$A:$N,4,FALSE)</f>
        <v>384.25</v>
      </c>
      <c r="E55" s="577">
        <f>VLOOKUP($A55,'T3_data(t)'!$A:$N,5,FALSE)</f>
        <v>445.87</v>
      </c>
      <c r="F55" s="578">
        <f>VLOOKUP($A55,'T3_data(t)'!$A:$N,6,FALSE)</f>
        <v>1211.28</v>
      </c>
      <c r="G55" s="660">
        <f>VLOOKUP($A55,'T3_data(t)'!$A:$N,7,FALSE)</f>
        <v>30.26</v>
      </c>
      <c r="H55" s="660">
        <f>VLOOKUP($A55,'T3_data(t)'!$A:$N,8,FALSE)</f>
        <v>23.3</v>
      </c>
      <c r="I55" s="660">
        <f>VLOOKUP($A55,'T3_data(t)'!$A:$N,9,FALSE)</f>
        <v>30.29</v>
      </c>
      <c r="J55" s="660">
        <f>VLOOKUP($A55,'T3_data(t)'!$A:$N,10,FALSE)</f>
        <v>31.75</v>
      </c>
      <c r="K55" s="660">
        <f>VLOOKUP($A55,'T3_data(t)'!$A:$N,11,FALSE)</f>
        <v>1.23</v>
      </c>
      <c r="L55" s="660">
        <f>VLOOKUP($A55,'T3_data(t)'!$A:$N,12,FALSE)</f>
        <v>1.31</v>
      </c>
      <c r="M55" s="660">
        <f>VLOOKUP($A55,'T3_data(t)'!$A:$N,13,FALSE)</f>
        <v>1.27</v>
      </c>
      <c r="N55" s="660">
        <f>VLOOKUP($A55,'T3_data(t)'!$A:$N,14,FALSE)</f>
        <v>1.26</v>
      </c>
      <c r="P55" s="576" t="str">
        <f t="shared" si="13"/>
        <v>30.3</v>
      </c>
      <c r="Q55" s="576" t="str">
        <f t="shared" si="14"/>
        <v>23.3</v>
      </c>
      <c r="R55" s="576" t="str">
        <f t="shared" si="15"/>
        <v>30.3</v>
      </c>
      <c r="S55" s="576" t="str">
        <f t="shared" si="16"/>
        <v>31.8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1.3</v>
      </c>
      <c r="W55" s="576" t="str">
        <f t="shared" si="66"/>
        <v>1.3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2610.1999999999998</v>
      </c>
      <c r="D56" s="577">
        <f>VLOOKUP($A56,'T3_data(t)'!$A:$N,4,FALSE)</f>
        <v>2728.51</v>
      </c>
      <c r="E56" s="577">
        <f>VLOOKUP($A56,'T3_data(t)'!$A:$N,5,FALSE)</f>
        <v>3966.09</v>
      </c>
      <c r="F56" s="578">
        <f>VLOOKUP($A56,'T3_data(t)'!$A:$N,6,FALSE)</f>
        <v>11264.69</v>
      </c>
      <c r="G56" s="660">
        <f>VLOOKUP($A56,'T3_data(t)'!$A:$N,7,FALSE)</f>
        <v>45.54</v>
      </c>
      <c r="H56" s="660">
        <f>VLOOKUP($A56,'T3_data(t)'!$A:$N,8,FALSE)</f>
        <v>-16.170000000000002</v>
      </c>
      <c r="I56" s="660">
        <f>VLOOKUP($A56,'T3_data(t)'!$A:$N,9,FALSE)</f>
        <v>51.95</v>
      </c>
      <c r="J56" s="660">
        <f>VLOOKUP($A56,'T3_data(t)'!$A:$N,10,FALSE)</f>
        <v>28.49</v>
      </c>
      <c r="K56" s="660">
        <f>VLOOKUP($A56,'T3_data(t)'!$A:$N,11,FALSE)</f>
        <v>7.9</v>
      </c>
      <c r="L56" s="660">
        <f>VLOOKUP($A56,'T3_data(t)'!$A:$N,12,FALSE)</f>
        <v>9.27</v>
      </c>
      <c r="M56" s="660">
        <f>VLOOKUP($A56,'T3_data(t)'!$A:$N,13,FALSE)</f>
        <v>11.28</v>
      </c>
      <c r="N56" s="660">
        <f>VLOOKUP($A56,'T3_data(t)'!$A:$N,14,FALSE)</f>
        <v>11.71</v>
      </c>
      <c r="P56" s="576" t="str">
        <f t="shared" si="13"/>
        <v>45.5</v>
      </c>
      <c r="Q56" s="576" t="str">
        <f t="shared" si="14"/>
        <v>-16.2</v>
      </c>
      <c r="R56" s="576" t="str">
        <f t="shared" si="15"/>
        <v>52.0</v>
      </c>
      <c r="S56" s="576" t="str">
        <f t="shared" si="16"/>
        <v>28.5</v>
      </c>
      <c r="T56" s="576" t="str">
        <f t="shared" si="63"/>
        <v>7.9</v>
      </c>
      <c r="U56" s="576" t="str">
        <f t="shared" si="64"/>
        <v>9.3</v>
      </c>
      <c r="V56" s="576" t="str">
        <f t="shared" si="65"/>
        <v>11.3</v>
      </c>
      <c r="W56" s="576" t="str">
        <f t="shared" si="66"/>
        <v>11.7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1447.95</v>
      </c>
      <c r="D57" s="577">
        <f>VLOOKUP($A57,'T3_data(t)'!$A:$N,4,FALSE)</f>
        <v>1103.74</v>
      </c>
      <c r="E57" s="577">
        <f>VLOOKUP($A57,'T3_data(t)'!$A:$N,5,FALSE)</f>
        <v>1799.58</v>
      </c>
      <c r="F57" s="578">
        <f>VLOOKUP($A57,'T3_data(t)'!$A:$N,6,FALSE)</f>
        <v>5661.39</v>
      </c>
      <c r="G57" s="660">
        <f>VLOOKUP($A57,'T3_data(t)'!$A:$N,7,FALSE)</f>
        <v>48.51</v>
      </c>
      <c r="H57" s="660">
        <f>VLOOKUP($A57,'T3_data(t)'!$A:$N,8,FALSE)</f>
        <v>18.22</v>
      </c>
      <c r="I57" s="660">
        <f>VLOOKUP($A57,'T3_data(t)'!$A:$N,9,FALSE)</f>
        <v>24.28</v>
      </c>
      <c r="J57" s="660">
        <f>VLOOKUP($A57,'T3_data(t)'!$A:$N,10,FALSE)</f>
        <v>59.5</v>
      </c>
      <c r="K57" s="660">
        <f>VLOOKUP($A57,'T3_data(t)'!$A:$N,11,FALSE)</f>
        <v>3.83</v>
      </c>
      <c r="L57" s="660">
        <f>VLOOKUP($A57,'T3_data(t)'!$A:$N,12,FALSE)</f>
        <v>3.75</v>
      </c>
      <c r="M57" s="660">
        <f>VLOOKUP($A57,'T3_data(t)'!$A:$N,13,FALSE)</f>
        <v>5.12</v>
      </c>
      <c r="N57" s="660">
        <f>VLOOKUP($A57,'T3_data(t)'!$A:$N,14,FALSE)</f>
        <v>5.89</v>
      </c>
      <c r="P57" s="576" t="str">
        <f t="shared" si="13"/>
        <v>48.5</v>
      </c>
      <c r="Q57" s="576" t="str">
        <f t="shared" si="14"/>
        <v>18.2</v>
      </c>
      <c r="R57" s="576" t="str">
        <f t="shared" si="15"/>
        <v>24.3</v>
      </c>
      <c r="S57" s="576" t="str">
        <f t="shared" si="16"/>
        <v>59.5</v>
      </c>
      <c r="T57" s="576" t="str">
        <f t="shared" si="63"/>
        <v>3.8</v>
      </c>
      <c r="U57" s="576" t="str">
        <f t="shared" si="64"/>
        <v>3.8</v>
      </c>
      <c r="V57" s="576" t="str">
        <f t="shared" si="65"/>
        <v>5.1</v>
      </c>
      <c r="W57" s="576" t="str">
        <f t="shared" si="66"/>
        <v>5.9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1162.25</v>
      </c>
      <c r="D58" s="577">
        <f>VLOOKUP($A58,'T3_data(t)'!$A:$N,4,FALSE)</f>
        <v>1624.77</v>
      </c>
      <c r="E58" s="577">
        <f>VLOOKUP($A58,'T3_data(t)'!$A:$N,5,FALSE)</f>
        <v>2166.5100000000002</v>
      </c>
      <c r="F58" s="578">
        <f>VLOOKUP($A58,'T3_data(t)'!$A:$N,6,FALSE)</f>
        <v>5603.3</v>
      </c>
      <c r="G58" s="660">
        <f>VLOOKUP($A58,'T3_data(t)'!$A:$N,7,FALSE)</f>
        <v>42.85</v>
      </c>
      <c r="H58" s="660">
        <f>VLOOKUP($A58,'T3_data(t)'!$A:$N,8,FALSE)</f>
        <v>-30.01</v>
      </c>
      <c r="I58" s="660">
        <f>VLOOKUP($A58,'T3_data(t)'!$A:$N,9,FALSE)</f>
        <v>86.41</v>
      </c>
      <c r="J58" s="660">
        <f>VLOOKUP($A58,'T3_data(t)'!$A:$N,10,FALSE)</f>
        <v>7.39</v>
      </c>
      <c r="K58" s="660">
        <f>VLOOKUP($A58,'T3_data(t)'!$A:$N,11,FALSE)</f>
        <v>4.07</v>
      </c>
      <c r="L58" s="660">
        <f>VLOOKUP($A58,'T3_data(t)'!$A:$N,12,FALSE)</f>
        <v>5.52</v>
      </c>
      <c r="M58" s="660">
        <f>VLOOKUP($A58,'T3_data(t)'!$A:$N,13,FALSE)</f>
        <v>6.16</v>
      </c>
      <c r="N58" s="660">
        <f>VLOOKUP($A58,'T3_data(t)'!$A:$N,14,FALSE)</f>
        <v>5.83</v>
      </c>
      <c r="P58" s="576" t="str">
        <f t="shared" si="13"/>
        <v>42.9</v>
      </c>
      <c r="Q58" s="576" t="str">
        <f t="shared" si="14"/>
        <v>-30.0</v>
      </c>
      <c r="R58" s="576" t="str">
        <f t="shared" si="15"/>
        <v>86.4</v>
      </c>
      <c r="S58" s="576" t="str">
        <f t="shared" si="16"/>
        <v>7.4</v>
      </c>
      <c r="T58" s="576" t="str">
        <f t="shared" si="63"/>
        <v>4.1</v>
      </c>
      <c r="U58" s="576" t="str">
        <f t="shared" si="64"/>
        <v>5.5</v>
      </c>
      <c r="V58" s="576" t="str">
        <f t="shared" si="65"/>
        <v>6.2</v>
      </c>
      <c r="W58" s="576" t="str">
        <f t="shared" si="66"/>
        <v>5.8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1183.7</v>
      </c>
      <c r="D59" s="577">
        <f>VLOOKUP($A59,'T3_data(t)'!$A:$N,4,FALSE)</f>
        <v>1136.04</v>
      </c>
      <c r="E59" s="577">
        <f>VLOOKUP($A59,'T3_data(t)'!$A:$N,5,FALSE)</f>
        <v>1193.48</v>
      </c>
      <c r="F59" s="578">
        <f>VLOOKUP($A59,'T3_data(t)'!$A:$N,6,FALSE)</f>
        <v>3428.08</v>
      </c>
      <c r="G59" s="660">
        <f>VLOOKUP($A59,'T3_data(t)'!$A:$N,7,FALSE)</f>
        <v>2.9</v>
      </c>
      <c r="H59" s="660">
        <f>VLOOKUP($A59,'T3_data(t)'!$A:$N,8,FALSE)</f>
        <v>4.6500000000000004</v>
      </c>
      <c r="I59" s="660">
        <f>VLOOKUP($A59,'T3_data(t)'!$A:$N,9,FALSE)</f>
        <v>0.83</v>
      </c>
      <c r="J59" s="660">
        <f>VLOOKUP($A59,'T3_data(t)'!$A:$N,10,FALSE)</f>
        <v>2.94</v>
      </c>
      <c r="K59" s="660">
        <f>VLOOKUP($A59,'T3_data(t)'!$A:$N,11,FALSE)</f>
        <v>4.03</v>
      </c>
      <c r="L59" s="660">
        <f>VLOOKUP($A59,'T3_data(t)'!$A:$N,12,FALSE)</f>
        <v>3.86</v>
      </c>
      <c r="M59" s="660">
        <f>VLOOKUP($A59,'T3_data(t)'!$A:$N,13,FALSE)</f>
        <v>3.39</v>
      </c>
      <c r="N59" s="660">
        <f>VLOOKUP($A59,'T3_data(t)'!$A:$N,14,FALSE)</f>
        <v>3.56</v>
      </c>
      <c r="P59" s="576" t="str">
        <f t="shared" si="13"/>
        <v>2.9</v>
      </c>
      <c r="Q59" s="576" t="str">
        <f t="shared" si="14"/>
        <v>4.7</v>
      </c>
      <c r="R59" s="576" t="str">
        <f t="shared" si="15"/>
        <v>0.8</v>
      </c>
      <c r="S59" s="576" t="str">
        <f t="shared" si="16"/>
        <v>2.9</v>
      </c>
      <c r="T59" s="576" t="str">
        <f t="shared" si="63"/>
        <v>4.0</v>
      </c>
      <c r="U59" s="576" t="str">
        <f t="shared" si="64"/>
        <v>3.9</v>
      </c>
      <c r="V59" s="576" t="str">
        <f t="shared" si="65"/>
        <v>3.4</v>
      </c>
      <c r="W59" s="576" t="str">
        <f t="shared" si="66"/>
        <v>3.6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781.47</v>
      </c>
      <c r="D60" s="577">
        <f>VLOOKUP($A60,'T3_data(t)'!$A:$N,4,FALSE)</f>
        <v>676.86</v>
      </c>
      <c r="E60" s="577">
        <f>VLOOKUP($A60,'T3_data(t)'!$A:$N,5,FALSE)</f>
        <v>680.29</v>
      </c>
      <c r="F60" s="578">
        <f>VLOOKUP($A60,'T3_data(t)'!$A:$N,6,FALSE)</f>
        <v>1996.91</v>
      </c>
      <c r="G60" s="660">
        <f>VLOOKUP($A60,'T3_data(t)'!$A:$N,7,FALSE)</f>
        <v>-3.99</v>
      </c>
      <c r="H60" s="660">
        <f>VLOOKUP($A60,'T3_data(t)'!$A:$N,8,FALSE)</f>
        <v>-4.41</v>
      </c>
      <c r="I60" s="660">
        <f>VLOOKUP($A60,'T3_data(t)'!$A:$N,9,FALSE)</f>
        <v>-12.95</v>
      </c>
      <c r="J60" s="660">
        <f>VLOOKUP($A60,'T3_data(t)'!$A:$N,10,FALSE)</f>
        <v>-8.4499999999999993</v>
      </c>
      <c r="K60" s="660">
        <f>VLOOKUP($A60,'T3_data(t)'!$A:$N,11,FALSE)</f>
        <v>2.48</v>
      </c>
      <c r="L60" s="660">
        <f>VLOOKUP($A60,'T3_data(t)'!$A:$N,12,FALSE)</f>
        <v>2.2999999999999998</v>
      </c>
      <c r="M60" s="660">
        <f>VLOOKUP($A60,'T3_data(t)'!$A:$N,13,FALSE)</f>
        <v>1.93</v>
      </c>
      <c r="N60" s="660">
        <f>VLOOKUP($A60,'T3_data(t)'!$A:$N,14,FALSE)</f>
        <v>2.08</v>
      </c>
      <c r="P60" s="576" t="str">
        <f t="shared" si="13"/>
        <v>-4.0</v>
      </c>
      <c r="Q60" s="576" t="str">
        <f t="shared" si="14"/>
        <v>-4.4</v>
      </c>
      <c r="R60" s="576" t="str">
        <f t="shared" si="15"/>
        <v>-13.0</v>
      </c>
      <c r="S60" s="576" t="str">
        <f t="shared" si="16"/>
        <v>-8.5</v>
      </c>
      <c r="T60" s="576" t="str">
        <f t="shared" si="63"/>
        <v>2.5</v>
      </c>
      <c r="U60" s="576" t="str">
        <f t="shared" si="64"/>
        <v>2.3</v>
      </c>
      <c r="V60" s="576" t="str">
        <f t="shared" si="65"/>
        <v>1.9</v>
      </c>
      <c r="W60" s="576" t="str">
        <f t="shared" si="66"/>
        <v>2.1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1011.06</v>
      </c>
      <c r="D61" s="577">
        <f>VLOOKUP($A61,'T3_data(t)'!$A:$N,4,FALSE)</f>
        <v>1083.67</v>
      </c>
      <c r="E61" s="577">
        <f>VLOOKUP($A61,'T3_data(t)'!$A:$N,5,FALSE)</f>
        <v>1256.97</v>
      </c>
      <c r="F61" s="578">
        <f>VLOOKUP($A61,'T3_data(t)'!$A:$N,6,FALSE)</f>
        <v>3426.42</v>
      </c>
      <c r="G61" s="660">
        <f>VLOOKUP($A61,'T3_data(t)'!$A:$N,7,FALSE)</f>
        <v>7.8</v>
      </c>
      <c r="H61" s="660">
        <f>VLOOKUP($A61,'T3_data(t)'!$A:$N,8,FALSE)</f>
        <v>8.84</v>
      </c>
      <c r="I61" s="660">
        <f>VLOOKUP($A61,'T3_data(t)'!$A:$N,9,FALSE)</f>
        <v>24.32</v>
      </c>
      <c r="J61" s="660">
        <f>VLOOKUP($A61,'T3_data(t)'!$A:$N,10,FALSE)</f>
        <v>15.79</v>
      </c>
      <c r="K61" s="660">
        <f>VLOOKUP($A61,'T3_data(t)'!$A:$N,11,FALSE)</f>
        <v>3.63</v>
      </c>
      <c r="L61" s="660">
        <f>VLOOKUP($A61,'T3_data(t)'!$A:$N,12,FALSE)</f>
        <v>3.68</v>
      </c>
      <c r="M61" s="660">
        <f>VLOOKUP($A61,'T3_data(t)'!$A:$N,13,FALSE)</f>
        <v>3.58</v>
      </c>
      <c r="N61" s="660">
        <f>VLOOKUP($A61,'T3_data(t)'!$A:$N,14,FALSE)</f>
        <v>3.56</v>
      </c>
      <c r="P61" s="576" t="str">
        <f t="shared" si="13"/>
        <v>7.8</v>
      </c>
      <c r="Q61" s="576" t="str">
        <f t="shared" si="14"/>
        <v>8.8</v>
      </c>
      <c r="R61" s="576" t="str">
        <f t="shared" si="15"/>
        <v>24.3</v>
      </c>
      <c r="S61" s="576" t="str">
        <f t="shared" si="16"/>
        <v>15.8</v>
      </c>
      <c r="T61" s="576" t="str">
        <f t="shared" si="63"/>
        <v>3.6</v>
      </c>
      <c r="U61" s="576" t="str">
        <f t="shared" si="64"/>
        <v>3.7</v>
      </c>
      <c r="V61" s="576" t="str">
        <f t="shared" si="65"/>
        <v>3.6</v>
      </c>
      <c r="W61" s="576" t="str">
        <f t="shared" si="66"/>
        <v>3.6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529.44000000000005</v>
      </c>
      <c r="D62" s="577">
        <f>VLOOKUP($A62,'T3_data(t)'!$A:$N,4,FALSE)</f>
        <v>582.12</v>
      </c>
      <c r="E62" s="577">
        <f>VLOOKUP($A62,'T3_data(t)'!$A:$N,5,FALSE)</f>
        <v>719.71</v>
      </c>
      <c r="F62" s="578">
        <f>VLOOKUP($A62,'T3_data(t)'!$A:$N,6,FALSE)</f>
        <v>1892.35</v>
      </c>
      <c r="G62" s="660">
        <f>VLOOKUP($A62,'T3_data(t)'!$A:$N,7,FALSE)</f>
        <v>2.12</v>
      </c>
      <c r="H62" s="660">
        <f>VLOOKUP($A62,'T3_data(t)'!$A:$N,8,FALSE)</f>
        <v>10.67</v>
      </c>
      <c r="I62" s="660">
        <f>VLOOKUP($A62,'T3_data(t)'!$A:$N,9,FALSE)</f>
        <v>35.94</v>
      </c>
      <c r="J62" s="660">
        <f>VLOOKUP($A62,'T3_data(t)'!$A:$N,10,FALSE)</f>
        <v>21.91</v>
      </c>
      <c r="K62" s="660">
        <f>VLOOKUP($A62,'T3_data(t)'!$A:$N,11,FALSE)</f>
        <v>1.99</v>
      </c>
      <c r="L62" s="660">
        <f>VLOOKUP($A62,'T3_data(t)'!$A:$N,12,FALSE)</f>
        <v>1.98</v>
      </c>
      <c r="M62" s="660">
        <f>VLOOKUP($A62,'T3_data(t)'!$A:$N,13,FALSE)</f>
        <v>2.0499999999999998</v>
      </c>
      <c r="N62" s="660">
        <f>VLOOKUP($A62,'T3_data(t)'!$A:$N,14,FALSE)</f>
        <v>1.97</v>
      </c>
      <c r="P62" s="576" t="str">
        <f t="shared" si="13"/>
        <v>2.1</v>
      </c>
      <c r="Q62" s="576" t="str">
        <f t="shared" si="14"/>
        <v>10.7</v>
      </c>
      <c r="R62" s="576" t="str">
        <f t="shared" si="15"/>
        <v>35.9</v>
      </c>
      <c r="S62" s="576" t="str">
        <f t="shared" si="16"/>
        <v>21.9</v>
      </c>
      <c r="T62" s="576" t="str">
        <f t="shared" si="63"/>
        <v>2.0</v>
      </c>
      <c r="U62" s="576" t="str">
        <f t="shared" si="64"/>
        <v>2.0</v>
      </c>
      <c r="V62" s="576" t="str">
        <f t="shared" si="65"/>
        <v>2.1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547.34</v>
      </c>
      <c r="D63" s="577">
        <f>VLOOKUP($A63,'T3_data(t)'!$A:$N,4,FALSE)</f>
        <v>480.98</v>
      </c>
      <c r="E63" s="577">
        <f>VLOOKUP($A63,'T3_data(t)'!$A:$N,5,FALSE)</f>
        <v>551.04</v>
      </c>
      <c r="F63" s="578">
        <f>VLOOKUP($A63,'T3_data(t)'!$A:$N,6,FALSE)</f>
        <v>1510.42</v>
      </c>
      <c r="G63" s="660">
        <f>VLOOKUP($A63,'T3_data(t)'!$A:$N,7,FALSE)</f>
        <v>-0.88</v>
      </c>
      <c r="H63" s="660">
        <f>VLOOKUP($A63,'T3_data(t)'!$A:$N,8,FALSE)</f>
        <v>-6.21</v>
      </c>
      <c r="I63" s="660">
        <f>VLOOKUP($A63,'T3_data(t)'!$A:$N,9,FALSE)</f>
        <v>0.68</v>
      </c>
      <c r="J63" s="660">
        <f>VLOOKUP($A63,'T3_data(t)'!$A:$N,10,FALSE)</f>
        <v>-2.5499999999999998</v>
      </c>
      <c r="K63" s="660">
        <f>VLOOKUP($A63,'T3_data(t)'!$A:$N,11,FALSE)</f>
        <v>1.81</v>
      </c>
      <c r="L63" s="660">
        <f>VLOOKUP($A63,'T3_data(t)'!$A:$N,12,FALSE)</f>
        <v>1.63</v>
      </c>
      <c r="M63" s="660">
        <f>VLOOKUP($A63,'T3_data(t)'!$A:$N,13,FALSE)</f>
        <v>1.57</v>
      </c>
      <c r="N63" s="660">
        <f>VLOOKUP($A63,'T3_data(t)'!$A:$N,14,FALSE)</f>
        <v>1.57</v>
      </c>
      <c r="P63" s="576" t="str">
        <f t="shared" si="13"/>
        <v>-0.9</v>
      </c>
      <c r="Q63" s="576" t="str">
        <f t="shared" si="14"/>
        <v>-6.2</v>
      </c>
      <c r="R63" s="576" t="str">
        <f t="shared" si="15"/>
        <v>0.7</v>
      </c>
      <c r="S63" s="576" t="str">
        <f t="shared" si="16"/>
        <v>-2.6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1381.38</v>
      </c>
      <c r="D64" s="577">
        <f>VLOOKUP($A64,'T3_data(t)'!$A:$N,4,FALSE)</f>
        <v>1278.01</v>
      </c>
      <c r="E64" s="577">
        <f>VLOOKUP($A64,'T3_data(t)'!$A:$N,5,FALSE)</f>
        <v>1460.8</v>
      </c>
      <c r="F64" s="578">
        <f>VLOOKUP($A64,'T3_data(t)'!$A:$N,6,FALSE)</f>
        <v>3951.29</v>
      </c>
      <c r="G64" s="660">
        <f>VLOOKUP($A64,'T3_data(t)'!$A:$N,7,FALSE)</f>
        <v>9.73</v>
      </c>
      <c r="H64" s="660">
        <f>VLOOKUP($A64,'T3_data(t)'!$A:$N,8,FALSE)</f>
        <v>0.56999999999999995</v>
      </c>
      <c r="I64" s="660">
        <f>VLOOKUP($A64,'T3_data(t)'!$A:$N,9,FALSE)</f>
        <v>5.75</v>
      </c>
      <c r="J64" s="660">
        <f>VLOOKUP($A64,'T3_data(t)'!$A:$N,10,FALSE)</f>
        <v>0.39</v>
      </c>
      <c r="K64" s="660">
        <f>VLOOKUP($A64,'T3_data(t)'!$A:$N,11,FALSE)</f>
        <v>4.5999999999999996</v>
      </c>
      <c r="L64" s="660">
        <f>VLOOKUP($A64,'T3_data(t)'!$A:$N,12,FALSE)</f>
        <v>4.34</v>
      </c>
      <c r="M64" s="660">
        <f>VLOOKUP($A64,'T3_data(t)'!$A:$N,13,FALSE)</f>
        <v>4.16</v>
      </c>
      <c r="N64" s="660">
        <f>VLOOKUP($A64,'T3_data(t)'!$A:$N,14,FALSE)</f>
        <v>4.1100000000000003</v>
      </c>
      <c r="P64" s="576" t="str">
        <f t="shared" si="13"/>
        <v>9.7</v>
      </c>
      <c r="Q64" s="576" t="str">
        <f t="shared" si="14"/>
        <v>0.6</v>
      </c>
      <c r="R64" s="576" t="str">
        <f t="shared" si="15"/>
        <v>5.8</v>
      </c>
      <c r="S64" s="576" t="str">
        <f t="shared" si="16"/>
        <v>0.4</v>
      </c>
      <c r="T64" s="576" t="str">
        <f t="shared" si="63"/>
        <v>4.6</v>
      </c>
      <c r="U64" s="576" t="str">
        <f t="shared" si="64"/>
        <v>4.3</v>
      </c>
      <c r="V64" s="576" t="str">
        <f t="shared" si="65"/>
        <v>4.2</v>
      </c>
      <c r="W64" s="576" t="str">
        <f t="shared" si="66"/>
        <v>4.1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705.89</v>
      </c>
      <c r="D65" s="577">
        <f>VLOOKUP($A65,'T3_data(t)'!$A:$N,4,FALSE)</f>
        <v>613.49</v>
      </c>
      <c r="E65" s="577">
        <f>VLOOKUP($A65,'T3_data(t)'!$A:$N,5,FALSE)</f>
        <v>691.69</v>
      </c>
      <c r="F65" s="578">
        <f>VLOOKUP($A65,'T3_data(t)'!$A:$N,6,FALSE)</f>
        <v>1917.36</v>
      </c>
      <c r="G65" s="660">
        <f>VLOOKUP($A65,'T3_data(t)'!$A:$N,7,FALSE)</f>
        <v>3.12</v>
      </c>
      <c r="H65" s="660">
        <f>VLOOKUP($A65,'T3_data(t)'!$A:$N,8,FALSE)</f>
        <v>-7.19</v>
      </c>
      <c r="I65" s="660">
        <f>VLOOKUP($A65,'T3_data(t)'!$A:$N,9,FALSE)</f>
        <v>-2.0099999999999998</v>
      </c>
      <c r="J65" s="660">
        <f>VLOOKUP($A65,'T3_data(t)'!$A:$N,10,FALSE)</f>
        <v>-3.6</v>
      </c>
      <c r="K65" s="660">
        <f>VLOOKUP($A65,'T3_data(t)'!$A:$N,11,FALSE)</f>
        <v>2.2999999999999998</v>
      </c>
      <c r="L65" s="660">
        <f>VLOOKUP($A65,'T3_data(t)'!$A:$N,12,FALSE)</f>
        <v>2.08</v>
      </c>
      <c r="M65" s="660">
        <f>VLOOKUP($A65,'T3_data(t)'!$A:$N,13,FALSE)</f>
        <v>1.97</v>
      </c>
      <c r="N65" s="660">
        <f>VLOOKUP($A65,'T3_data(t)'!$A:$N,14,FALSE)</f>
        <v>1.99</v>
      </c>
      <c r="P65" s="576" t="str">
        <f t="shared" si="13"/>
        <v>3.1</v>
      </c>
      <c r="Q65" s="576" t="str">
        <f t="shared" si="14"/>
        <v>-7.2</v>
      </c>
      <c r="R65" s="576" t="str">
        <f t="shared" si="15"/>
        <v>-2.0</v>
      </c>
      <c r="S65" s="576" t="str">
        <f t="shared" si="16"/>
        <v>-3.6</v>
      </c>
      <c r="T65" s="576" t="str">
        <f t="shared" si="63"/>
        <v>2.3</v>
      </c>
      <c r="U65" s="576" t="str">
        <f t="shared" si="64"/>
        <v>2.1</v>
      </c>
      <c r="V65" s="576" t="str">
        <f t="shared" si="65"/>
        <v>2.0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117.21</v>
      </c>
      <c r="D66" s="577">
        <f>VLOOKUP($A66,'T3_data(t)'!$A:$N,4,FALSE)</f>
        <v>113.28</v>
      </c>
      <c r="E66" s="577">
        <f>VLOOKUP($A66,'T3_data(t)'!$A:$N,5,FALSE)</f>
        <v>123.46</v>
      </c>
      <c r="F66" s="578">
        <f>VLOOKUP($A66,'T3_data(t)'!$A:$N,6,FALSE)</f>
        <v>350.12</v>
      </c>
      <c r="G66" s="660">
        <f>VLOOKUP($A66,'T3_data(t)'!$A:$N,7,FALSE)</f>
        <v>-5.43</v>
      </c>
      <c r="H66" s="660">
        <f>VLOOKUP($A66,'T3_data(t)'!$A:$N,8,FALSE)</f>
        <v>-5.48</v>
      </c>
      <c r="I66" s="660">
        <f>VLOOKUP($A66,'T3_data(t)'!$A:$N,9,FALSE)</f>
        <v>5.33</v>
      </c>
      <c r="J66" s="660">
        <f>VLOOKUP($A66,'T3_data(t)'!$A:$N,10,FALSE)</f>
        <v>-3.6</v>
      </c>
      <c r="K66" s="660">
        <f>VLOOKUP($A66,'T3_data(t)'!$A:$N,11,FALSE)</f>
        <v>0.41</v>
      </c>
      <c r="L66" s="660">
        <f>VLOOKUP($A66,'T3_data(t)'!$A:$N,12,FALSE)</f>
        <v>0.38</v>
      </c>
      <c r="M66" s="660">
        <f>VLOOKUP($A66,'T3_data(t)'!$A:$N,13,FALSE)</f>
        <v>0.35</v>
      </c>
      <c r="N66" s="660">
        <f>VLOOKUP($A66,'T3_data(t)'!$A:$N,14,FALSE)</f>
        <v>0.36</v>
      </c>
      <c r="P66" s="576" t="str">
        <f t="shared" si="13"/>
        <v>-5.4</v>
      </c>
      <c r="Q66" s="576" t="str">
        <f t="shared" si="14"/>
        <v>-5.5</v>
      </c>
      <c r="R66" s="576" t="str">
        <f t="shared" si="15"/>
        <v>5.3</v>
      </c>
      <c r="S66" s="576" t="str">
        <f t="shared" si="16"/>
        <v>-3.6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716.38</v>
      </c>
      <c r="D67" s="577">
        <f>VLOOKUP($A67,'T3_data(t)'!$A:$N,4,FALSE)</f>
        <v>629.9</v>
      </c>
      <c r="E67" s="577">
        <f>VLOOKUP($A67,'T3_data(t)'!$A:$N,5,FALSE)</f>
        <v>785.74</v>
      </c>
      <c r="F67" s="578">
        <f>VLOOKUP($A67,'T3_data(t)'!$A:$N,6,FALSE)</f>
        <v>2089.79</v>
      </c>
      <c r="G67" s="660">
        <f>VLOOKUP($A67,'T3_data(t)'!$A:$N,7,FALSE)</f>
        <v>-1.84</v>
      </c>
      <c r="H67" s="660">
        <f>VLOOKUP($A67,'T3_data(t)'!$A:$N,8,FALSE)</f>
        <v>-6.94</v>
      </c>
      <c r="I67" s="660">
        <f>VLOOKUP($A67,'T3_data(t)'!$A:$N,9,FALSE)</f>
        <v>9.68</v>
      </c>
      <c r="J67" s="660">
        <f>VLOOKUP($A67,'T3_data(t)'!$A:$N,10,FALSE)</f>
        <v>1.27</v>
      </c>
      <c r="K67" s="660">
        <f>VLOOKUP($A67,'T3_data(t)'!$A:$N,11,FALSE)</f>
        <v>2.4300000000000002</v>
      </c>
      <c r="L67" s="660">
        <f>VLOOKUP($A67,'T3_data(t)'!$A:$N,12,FALSE)</f>
        <v>2.14</v>
      </c>
      <c r="M67" s="660">
        <f>VLOOKUP($A67,'T3_data(t)'!$A:$N,13,FALSE)</f>
        <v>2.23</v>
      </c>
      <c r="N67" s="660">
        <f>VLOOKUP($A67,'T3_data(t)'!$A:$N,14,FALSE)</f>
        <v>2.17</v>
      </c>
      <c r="P67" s="576" t="str">
        <f t="shared" si="13"/>
        <v>-1.8</v>
      </c>
      <c r="Q67" s="576" t="str">
        <f t="shared" si="14"/>
        <v>-6.9</v>
      </c>
      <c r="R67" s="576" t="str">
        <f t="shared" si="15"/>
        <v>9.7</v>
      </c>
      <c r="S67" s="576" t="str">
        <f t="shared" si="16"/>
        <v>1.3</v>
      </c>
      <c r="T67" s="576" t="str">
        <f t="shared" si="63"/>
        <v>2.4</v>
      </c>
      <c r="U67" s="576" t="str">
        <f t="shared" si="64"/>
        <v>2.1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898.75</v>
      </c>
      <c r="D68" s="577">
        <f>VLOOKUP($A68,'T3_data(t)'!$A:$N,4,FALSE)</f>
        <v>1065.3900000000001</v>
      </c>
      <c r="E68" s="577">
        <f>VLOOKUP($A68,'T3_data(t)'!$A:$N,5,FALSE)</f>
        <v>1048.28</v>
      </c>
      <c r="F68" s="578">
        <f>VLOOKUP($A68,'T3_data(t)'!$A:$N,6,FALSE)</f>
        <v>3104.61</v>
      </c>
      <c r="G68" s="660">
        <f>VLOOKUP($A68,'T3_data(t)'!$A:$N,7,FALSE)</f>
        <v>15.55</v>
      </c>
      <c r="H68" s="660">
        <f>VLOOKUP($A68,'T3_data(t)'!$A:$N,8,FALSE)</f>
        <v>28.36</v>
      </c>
      <c r="I68" s="660">
        <f>VLOOKUP($A68,'T3_data(t)'!$A:$N,9,FALSE)</f>
        <v>16.64</v>
      </c>
      <c r="J68" s="660">
        <f>VLOOKUP($A68,'T3_data(t)'!$A:$N,10,FALSE)</f>
        <v>17.96</v>
      </c>
      <c r="K68" s="660">
        <f>VLOOKUP($A68,'T3_data(t)'!$A:$N,11,FALSE)</f>
        <v>3.51</v>
      </c>
      <c r="L68" s="660">
        <f>VLOOKUP($A68,'T3_data(t)'!$A:$N,12,FALSE)</f>
        <v>3.62</v>
      </c>
      <c r="M68" s="660">
        <f>VLOOKUP($A68,'T3_data(t)'!$A:$N,13,FALSE)</f>
        <v>2.98</v>
      </c>
      <c r="N68" s="660">
        <f>VLOOKUP($A68,'T3_data(t)'!$A:$N,14,FALSE)</f>
        <v>3.23</v>
      </c>
      <c r="P68" s="576" t="str">
        <f t="shared" si="13"/>
        <v>15.6</v>
      </c>
      <c r="Q68" s="576" t="str">
        <f t="shared" si="14"/>
        <v>28.4</v>
      </c>
      <c r="R68" s="576" t="str">
        <f t="shared" si="15"/>
        <v>16.6</v>
      </c>
      <c r="S68" s="576" t="str">
        <f t="shared" si="16"/>
        <v>18.0</v>
      </c>
      <c r="T68" s="576" t="str">
        <f t="shared" si="63"/>
        <v>3.5</v>
      </c>
      <c r="U68" s="576" t="str">
        <f t="shared" si="64"/>
        <v>3.6</v>
      </c>
      <c r="V68" s="576" t="str">
        <f t="shared" si="65"/>
        <v>3.0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309.61</v>
      </c>
      <c r="D69" s="577">
        <f>VLOOKUP($A69,'T3_data(t)'!$A:$N,4,FALSE)</f>
        <v>276.52999999999997</v>
      </c>
      <c r="E69" s="577">
        <f>VLOOKUP($A69,'T3_data(t)'!$A:$N,5,FALSE)</f>
        <v>296.31</v>
      </c>
      <c r="F69" s="578">
        <f>VLOOKUP($A69,'T3_data(t)'!$A:$N,6,FALSE)</f>
        <v>861.85</v>
      </c>
      <c r="G69" s="660">
        <f>VLOOKUP($A69,'T3_data(t)'!$A:$N,7,FALSE)</f>
        <v>-0.32</v>
      </c>
      <c r="H69" s="660">
        <f>VLOOKUP($A69,'T3_data(t)'!$A:$N,8,FALSE)</f>
        <v>-23.85</v>
      </c>
      <c r="I69" s="660">
        <f>VLOOKUP($A69,'T3_data(t)'!$A:$N,9,FALSE)</f>
        <v>-4.3</v>
      </c>
      <c r="J69" s="660">
        <f>VLOOKUP($A69,'T3_data(t)'!$A:$N,10,FALSE)</f>
        <v>-5.82</v>
      </c>
      <c r="K69" s="660">
        <f>VLOOKUP($A69,'T3_data(t)'!$A:$N,11,FALSE)</f>
        <v>1.05</v>
      </c>
      <c r="L69" s="660">
        <f>VLOOKUP($A69,'T3_data(t)'!$A:$N,12,FALSE)</f>
        <v>0.94</v>
      </c>
      <c r="M69" s="660">
        <f>VLOOKUP($A69,'T3_data(t)'!$A:$N,13,FALSE)</f>
        <v>0.84</v>
      </c>
      <c r="N69" s="660">
        <f>VLOOKUP($A69,'T3_data(t)'!$A:$N,14,FALSE)</f>
        <v>0.9</v>
      </c>
      <c r="P69" s="576" t="str">
        <f t="shared" si="13"/>
        <v>-0.3</v>
      </c>
      <c r="Q69" s="576" t="str">
        <f t="shared" si="14"/>
        <v>-23.9</v>
      </c>
      <c r="R69" s="576" t="str">
        <f t="shared" si="15"/>
        <v>-4.3</v>
      </c>
      <c r="S69" s="576" t="str">
        <f t="shared" si="16"/>
        <v>-5.8</v>
      </c>
      <c r="T69" s="576" t="str">
        <f t="shared" si="63"/>
        <v>1.1</v>
      </c>
      <c r="U69" s="576" t="str">
        <f t="shared" si="64"/>
        <v>0.9</v>
      </c>
      <c r="V69" s="576" t="str">
        <f t="shared" si="65"/>
        <v>0.8</v>
      </c>
      <c r="W69" s="576" t="str">
        <f t="shared" si="66"/>
        <v>0.9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146.69999999999999</v>
      </c>
      <c r="D70" s="577">
        <f>VLOOKUP($A70,'T3_data(t)'!$A:$N,4,FALSE)</f>
        <v>166.63</v>
      </c>
      <c r="E70" s="577">
        <f>VLOOKUP($A70,'T3_data(t)'!$A:$N,5,FALSE)</f>
        <v>173.89</v>
      </c>
      <c r="F70" s="578">
        <f>VLOOKUP($A70,'T3_data(t)'!$A:$N,6,FALSE)</f>
        <v>495.14</v>
      </c>
      <c r="G70" s="660">
        <f>VLOOKUP($A70,'T3_data(t)'!$A:$N,7,FALSE)</f>
        <v>23.82</v>
      </c>
      <c r="H70" s="660">
        <f>VLOOKUP($A70,'T3_data(t)'!$A:$N,8,FALSE)</f>
        <v>23.27</v>
      </c>
      <c r="I70" s="660">
        <f>VLOOKUP($A70,'T3_data(t)'!$A:$N,9,FALSE)</f>
        <v>18.53</v>
      </c>
      <c r="J70" s="660">
        <f>VLOOKUP($A70,'T3_data(t)'!$A:$N,10,FALSE)</f>
        <v>23.37</v>
      </c>
      <c r="K70" s="660">
        <f>VLOOKUP($A70,'T3_data(t)'!$A:$N,11,FALSE)</f>
        <v>0.53</v>
      </c>
      <c r="L70" s="660">
        <f>VLOOKUP($A70,'T3_data(t)'!$A:$N,12,FALSE)</f>
        <v>0.56999999999999995</v>
      </c>
      <c r="M70" s="660">
        <f>VLOOKUP($A70,'T3_data(t)'!$A:$N,13,FALSE)</f>
        <v>0.49</v>
      </c>
      <c r="N70" s="660">
        <f>VLOOKUP($A70,'T3_data(t)'!$A:$N,14,FALSE)</f>
        <v>0.51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23.3</v>
      </c>
      <c r="R70" s="576" t="str">
        <f t="shared" ref="R70:R76" si="69">IF(FIXED(I70,1)="0.0",IF(FIXED(I70,2)="0.00",FIXED(I70,3),FIXED(I70,2)),FIXED(I70,1))</f>
        <v>18.5</v>
      </c>
      <c r="S70" s="576" t="str">
        <f t="shared" ref="S70:S76" si="70">IF(FIXED(J70,1)="0.0",IF(FIXED(J70,2)="0.00",FIXED(J70,3),FIXED(J70,2)),FIXED(J70,1))</f>
        <v>23.4</v>
      </c>
      <c r="T70" s="576" t="str">
        <f t="shared" si="63"/>
        <v>0.5</v>
      </c>
      <c r="U70" s="576" t="str">
        <f t="shared" si="64"/>
        <v>0.6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147.53</v>
      </c>
      <c r="D71" s="577">
        <f>VLOOKUP($A71,'T3_data(t)'!$A:$N,4,FALSE)</f>
        <v>137.54</v>
      </c>
      <c r="E71" s="577">
        <f>VLOOKUP($A71,'T3_data(t)'!$A:$N,5,FALSE)</f>
        <v>160.35</v>
      </c>
      <c r="F71" s="578">
        <f>VLOOKUP($A71,'T3_data(t)'!$A:$N,6,FALSE)</f>
        <v>440.44</v>
      </c>
      <c r="G71" s="660">
        <f>VLOOKUP($A71,'T3_data(t)'!$A:$N,7,FALSE)</f>
        <v>3.47</v>
      </c>
      <c r="H71" s="660">
        <f>VLOOKUP($A71,'T3_data(t)'!$A:$N,8,FALSE)</f>
        <v>4.34</v>
      </c>
      <c r="I71" s="660">
        <f>VLOOKUP($A71,'T3_data(t)'!$A:$N,9,FALSE)</f>
        <v>8.69</v>
      </c>
      <c r="J71" s="660">
        <f>VLOOKUP($A71,'T3_data(t)'!$A:$N,10,FALSE)</f>
        <v>8.74</v>
      </c>
      <c r="K71" s="660">
        <f>VLOOKUP($A71,'T3_data(t)'!$A:$N,11,FALSE)</f>
        <v>0.53</v>
      </c>
      <c r="L71" s="660">
        <f>VLOOKUP($A71,'T3_data(t)'!$A:$N,12,FALSE)</f>
        <v>0.47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4.3</v>
      </c>
      <c r="R71" s="576" t="str">
        <f t="shared" si="69"/>
        <v>8.7</v>
      </c>
      <c r="S71" s="576" t="str">
        <f t="shared" si="70"/>
        <v>8.7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56.77</v>
      </c>
      <c r="D72" s="577">
        <f>VLOOKUP($A72,'T3_data(t)'!$A:$N,4,FALSE)</f>
        <v>58.66</v>
      </c>
      <c r="E72" s="577">
        <f>VLOOKUP($A72,'T3_data(t)'!$A:$N,5,FALSE)</f>
        <v>64.53</v>
      </c>
      <c r="F72" s="578">
        <f>VLOOKUP($A72,'T3_data(t)'!$A:$N,6,FALSE)</f>
        <v>181</v>
      </c>
      <c r="G72" s="660">
        <f>VLOOKUP($A72,'T3_data(t)'!$A:$N,7,FALSE)</f>
        <v>10.66</v>
      </c>
      <c r="H72" s="660">
        <f>VLOOKUP($A72,'T3_data(t)'!$A:$N,8,FALSE)</f>
        <v>19.079999999999998</v>
      </c>
      <c r="I72" s="660">
        <f>VLOOKUP($A72,'T3_data(t)'!$A:$N,9,FALSE)</f>
        <v>13.67</v>
      </c>
      <c r="J72" s="660">
        <f>VLOOKUP($A72,'T3_data(t)'!$A:$N,10,FALSE)</f>
        <v>19.27</v>
      </c>
      <c r="K72" s="660">
        <f>VLOOKUP($A72,'T3_data(t)'!$A:$N,11,FALSE)</f>
        <v>0.2</v>
      </c>
      <c r="L72" s="660">
        <f>VLOOKUP($A72,'T3_data(t)'!$A:$N,12,FALSE)</f>
        <v>0.2</v>
      </c>
      <c r="M72" s="660">
        <f>VLOOKUP($A72,'T3_data(t)'!$A:$N,13,FALSE)</f>
        <v>0.18</v>
      </c>
      <c r="N72" s="660">
        <f>VLOOKUP($A72,'T3_data(t)'!$A:$N,14,FALSE)</f>
        <v>0.19</v>
      </c>
      <c r="P72" s="576" t="str">
        <f t="shared" si="67"/>
        <v>10.7</v>
      </c>
      <c r="Q72" s="576" t="str">
        <f t="shared" si="68"/>
        <v>19.1</v>
      </c>
      <c r="R72" s="576" t="str">
        <f t="shared" si="69"/>
        <v>13.7</v>
      </c>
      <c r="S72" s="576" t="str">
        <f t="shared" si="70"/>
        <v>19.3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55.27</v>
      </c>
      <c r="D73" s="577">
        <f>VLOOKUP($A73,'T3_data(t)'!$A:$N,4,FALSE)</f>
        <v>44.49</v>
      </c>
      <c r="E73" s="577">
        <f>VLOOKUP($A73,'T3_data(t)'!$A:$N,5,FALSE)</f>
        <v>51.01</v>
      </c>
      <c r="F73" s="578">
        <f>VLOOKUP($A73,'T3_data(t)'!$A:$N,6,FALSE)</f>
        <v>142.29</v>
      </c>
      <c r="G73" s="660">
        <f>VLOOKUP($A73,'T3_data(t)'!$A:$N,7,FALSE)</f>
        <v>-11.08</v>
      </c>
      <c r="H73" s="660">
        <f>VLOOKUP($A73,'T3_data(t)'!$A:$N,8,FALSE)</f>
        <v>-22.44</v>
      </c>
      <c r="I73" s="660">
        <f>VLOOKUP($A73,'T3_data(t)'!$A:$N,9,FALSE)</f>
        <v>-7.71</v>
      </c>
      <c r="J73" s="660">
        <f>VLOOKUP($A73,'T3_data(t)'!$A:$N,10,FALSE)</f>
        <v>-16.43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0.15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-22.4</v>
      </c>
      <c r="R73" s="576" t="str">
        <f t="shared" si="69"/>
        <v>-7.7</v>
      </c>
      <c r="S73" s="576" t="str">
        <f t="shared" si="70"/>
        <v>-16.4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769.85</v>
      </c>
      <c r="D74" s="573">
        <f>VLOOKUP($A74,'T3_data(t)'!$A:$N,4,FALSE)</f>
        <v>621.21</v>
      </c>
      <c r="E74" s="573">
        <f>VLOOKUP($A74,'T3_data(t)'!$A:$N,5,FALSE)</f>
        <v>974.42</v>
      </c>
      <c r="F74" s="574">
        <f>VLOOKUP($A74,'T3_data(t)'!$A:$N,6,FALSE)</f>
        <v>2545.9899999999998</v>
      </c>
      <c r="G74" s="659">
        <f>VLOOKUP($A74,'T3_data(t)'!$A:$N,7,FALSE)</f>
        <v>-19.66</v>
      </c>
      <c r="H74" s="659">
        <f>VLOOKUP($A74,'T3_data(t)'!$A:$N,8,FALSE)</f>
        <v>-8.7899999999999991</v>
      </c>
      <c r="I74" s="659">
        <f>VLOOKUP($A74,'T3_data(t)'!$A:$N,9,FALSE)</f>
        <v>26.57</v>
      </c>
      <c r="J74" s="659">
        <f>VLOOKUP($A74,'T3_data(t)'!$A:$N,10,FALSE)</f>
        <v>9.84</v>
      </c>
      <c r="K74" s="659">
        <f>VLOOKUP($A74,'T3_data(t)'!$A:$N,11,FALSE)</f>
        <v>2.57</v>
      </c>
      <c r="L74" s="659">
        <f>VLOOKUP($A74,'T3_data(t)'!$A:$N,12,FALSE)</f>
        <v>2.11</v>
      </c>
      <c r="M74" s="659">
        <f>VLOOKUP($A74,'T3_data(t)'!$A:$N,13,FALSE)</f>
        <v>2.77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-8.8</v>
      </c>
      <c r="R74" s="576" t="str">
        <f t="shared" si="69"/>
        <v>26.6</v>
      </c>
      <c r="S74" s="576" t="str">
        <f t="shared" si="70"/>
        <v>9.8</v>
      </c>
      <c r="T74" s="576" t="str">
        <f t="shared" si="63"/>
        <v>2.6</v>
      </c>
      <c r="U74" s="576" t="str">
        <f t="shared" si="64"/>
        <v>2.1</v>
      </c>
      <c r="V74" s="576" t="str">
        <f t="shared" si="65"/>
        <v>2.8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643.58000000000004</v>
      </c>
      <c r="D75" s="577">
        <f>VLOOKUP($A75,'T3_data(t)'!$A:$N,4,FALSE)</f>
        <v>486.73</v>
      </c>
      <c r="E75" s="577">
        <f>VLOOKUP($A75,'T3_data(t)'!$A:$N,5,FALSE)</f>
        <v>801.6</v>
      </c>
      <c r="F75" s="578">
        <f>VLOOKUP($A75,'T3_data(t)'!$A:$N,6,FALSE)</f>
        <v>2116.6</v>
      </c>
      <c r="G75" s="660">
        <f>VLOOKUP($A75,'T3_data(t)'!$A:$N,7,FALSE)</f>
        <v>-19.899999999999999</v>
      </c>
      <c r="H75" s="660">
        <f>VLOOKUP($A75,'T3_data(t)'!$A:$N,8,FALSE)</f>
        <v>-17.78</v>
      </c>
      <c r="I75" s="660">
        <f>VLOOKUP($A75,'T3_data(t)'!$A:$N,9,FALSE)</f>
        <v>24.55</v>
      </c>
      <c r="J75" s="660">
        <f>VLOOKUP($A75,'T3_data(t)'!$A:$N,10,FALSE)</f>
        <v>8.17</v>
      </c>
      <c r="K75" s="660">
        <f>VLOOKUP($A75,'T3_data(t)'!$A:$N,11,FALSE)</f>
        <v>2.17</v>
      </c>
      <c r="L75" s="660">
        <f>VLOOKUP($A75,'T3_data(t)'!$A:$N,12,FALSE)</f>
        <v>1.65</v>
      </c>
      <c r="M75" s="660">
        <f>VLOOKUP($A75,'T3_data(t)'!$A:$N,13,FALSE)</f>
        <v>2.2799999999999998</v>
      </c>
      <c r="N75" s="660">
        <f>VLOOKUP($A75,'T3_data(t)'!$A:$N,14,FALSE)</f>
        <v>2.2000000000000002</v>
      </c>
      <c r="P75" s="576" t="str">
        <f t="shared" si="67"/>
        <v>-19.9</v>
      </c>
      <c r="Q75" s="576" t="str">
        <f t="shared" si="68"/>
        <v>-17.8</v>
      </c>
      <c r="R75" s="576" t="str">
        <f t="shared" si="69"/>
        <v>24.6</v>
      </c>
      <c r="S75" s="576" t="str">
        <f t="shared" si="70"/>
        <v>8.2</v>
      </c>
      <c r="T75" s="576" t="str">
        <f t="shared" si="63"/>
        <v>2.2</v>
      </c>
      <c r="U75" s="576" t="str">
        <f t="shared" si="64"/>
        <v>1.7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0.01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-100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-100.0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714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0</v>
      </c>
      <c r="V80" s="585">
        <f t="shared" si="72"/>
        <v>-9.9999999999994316E-2</v>
      </c>
      <c r="W80" s="585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Q4" sqref="Q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">
        <v>672</v>
      </c>
      <c r="D3" s="651" t="s">
        <v>671</v>
      </c>
      <c r="E3" s="651" t="s">
        <v>672</v>
      </c>
      <c r="F3" s="651" t="s">
        <v>702</v>
      </c>
      <c r="G3" s="453" t="s">
        <v>45</v>
      </c>
      <c r="H3" s="651" t="s">
        <v>671</v>
      </c>
      <c r="I3" s="651" t="s">
        <v>672</v>
      </c>
      <c r="J3" s="651" t="s">
        <v>702</v>
      </c>
      <c r="K3" s="453" t="s">
        <v>45</v>
      </c>
      <c r="L3" s="651" t="s">
        <v>671</v>
      </c>
      <c r="M3" s="651" t="s">
        <v>672</v>
      </c>
      <c r="N3" s="651" t="s">
        <v>702</v>
      </c>
      <c r="Q3" s="606">
        <v>3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29625.84</v>
      </c>
      <c r="D4" s="646">
        <v>29439.65</v>
      </c>
      <c r="E4" s="646">
        <v>35157.14</v>
      </c>
      <c r="F4" s="646">
        <v>96169.85</v>
      </c>
      <c r="G4" s="646">
        <v>12.93</v>
      </c>
      <c r="H4" s="646">
        <v>9.8699999999999992</v>
      </c>
      <c r="I4" s="646">
        <v>18.670000000000002</v>
      </c>
      <c r="J4" s="646">
        <v>17.579999999999998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4190.71</v>
      </c>
      <c r="D5" s="646">
        <v>3837.19</v>
      </c>
      <c r="E5" s="646">
        <v>4236.5</v>
      </c>
      <c r="F5" s="646">
        <v>11745.6</v>
      </c>
      <c r="G5" s="646">
        <v>-0.4</v>
      </c>
      <c r="H5" s="646">
        <v>-5.67</v>
      </c>
      <c r="I5" s="646">
        <v>1.0900000000000001</v>
      </c>
      <c r="J5" s="646">
        <v>-2.1</v>
      </c>
      <c r="K5" s="646">
        <v>15.33</v>
      </c>
      <c r="L5" s="646">
        <v>13.03</v>
      </c>
      <c r="M5" s="646">
        <v>12.05</v>
      </c>
      <c r="N5" s="646">
        <v>12.21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2190.06</v>
      </c>
      <c r="D6" s="646">
        <v>1944.29</v>
      </c>
      <c r="E6" s="646">
        <v>1955.65</v>
      </c>
      <c r="F6" s="646">
        <v>5900.28</v>
      </c>
      <c r="G6" s="646">
        <v>-4.0599999999999996</v>
      </c>
      <c r="H6" s="646">
        <v>-3.59</v>
      </c>
      <c r="I6" s="646">
        <v>-10.7</v>
      </c>
      <c r="J6" s="646">
        <v>-5.51</v>
      </c>
      <c r="K6" s="646">
        <v>8.15</v>
      </c>
      <c r="L6" s="646">
        <v>6.6</v>
      </c>
      <c r="M6" s="646">
        <v>5.56</v>
      </c>
      <c r="N6" s="646">
        <v>6.14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2000.65</v>
      </c>
      <c r="D7" s="646">
        <v>1892.9</v>
      </c>
      <c r="E7" s="646">
        <v>2280.86</v>
      </c>
      <c r="F7" s="646">
        <v>5845.31</v>
      </c>
      <c r="G7" s="646">
        <v>4.0999999999999996</v>
      </c>
      <c r="H7" s="646">
        <v>-7.72</v>
      </c>
      <c r="I7" s="646">
        <v>14.01</v>
      </c>
      <c r="J7" s="646">
        <v>1.61</v>
      </c>
      <c r="K7" s="646">
        <v>7.18</v>
      </c>
      <c r="L7" s="646">
        <v>6.43</v>
      </c>
      <c r="M7" s="646">
        <v>6.49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375.41</v>
      </c>
      <c r="D8" s="646">
        <v>338.74</v>
      </c>
      <c r="E8" s="646">
        <v>303.49</v>
      </c>
      <c r="F8" s="646">
        <v>954.73</v>
      </c>
      <c r="G8" s="646">
        <v>-30.04</v>
      </c>
      <c r="H8" s="646">
        <v>-5.81</v>
      </c>
      <c r="I8" s="646">
        <v>-19.16</v>
      </c>
      <c r="J8" s="646">
        <v>-16.649999999999999</v>
      </c>
      <c r="K8" s="646">
        <v>1.33</v>
      </c>
      <c r="L8" s="646">
        <v>1.1499999999999999</v>
      </c>
      <c r="M8" s="646">
        <v>0.86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613297.81000000006</v>
      </c>
      <c r="D9" s="646">
        <v>623365.53</v>
      </c>
      <c r="E9" s="646">
        <v>487444.9</v>
      </c>
      <c r="F9" s="646">
        <v>1641097.9</v>
      </c>
      <c r="G9" s="646">
        <v>-20.89</v>
      </c>
      <c r="H9" s="646">
        <v>11.43</v>
      </c>
      <c r="I9" s="646">
        <v>-20.52</v>
      </c>
      <c r="J9" s="646">
        <v>-9.6199999999999992</v>
      </c>
      <c r="K9" s="646">
        <v>2326.1999999999998</v>
      </c>
      <c r="L9" s="646">
        <v>2117.44</v>
      </c>
      <c r="M9" s="646">
        <v>1386.47</v>
      </c>
      <c r="N9" s="646">
        <v>1706.46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531.44000000000005</v>
      </c>
      <c r="D10" s="646">
        <v>419.96</v>
      </c>
      <c r="E10" s="646">
        <v>416.75</v>
      </c>
      <c r="F10" s="646">
        <v>1220.77</v>
      </c>
      <c r="G10" s="646">
        <v>0.42</v>
      </c>
      <c r="H10" s="646">
        <v>-26.17</v>
      </c>
      <c r="I10" s="646">
        <v>-21.58</v>
      </c>
      <c r="J10" s="646">
        <v>-22.54</v>
      </c>
      <c r="K10" s="646">
        <v>1.48</v>
      </c>
      <c r="L10" s="646">
        <v>1.43</v>
      </c>
      <c r="M10" s="646">
        <v>1.19</v>
      </c>
      <c r="N10" s="646">
        <v>1.27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270158.84000000003</v>
      </c>
      <c r="D11" s="646">
        <v>235614.76</v>
      </c>
      <c r="E11" s="646">
        <v>228160.93</v>
      </c>
      <c r="F11" s="646">
        <v>677286.23</v>
      </c>
      <c r="G11" s="646">
        <v>-5.23</v>
      </c>
      <c r="H11" s="646">
        <v>-18.78</v>
      </c>
      <c r="I11" s="646">
        <v>-15.55</v>
      </c>
      <c r="J11" s="646">
        <v>-15.18</v>
      </c>
      <c r="K11" s="646">
        <v>786.01</v>
      </c>
      <c r="L11" s="646">
        <v>800.33</v>
      </c>
      <c r="M11" s="646">
        <v>648.97</v>
      </c>
      <c r="N11" s="646">
        <v>704.26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86.47</v>
      </c>
      <c r="D12" s="646">
        <v>85.46</v>
      </c>
      <c r="E12" s="646">
        <v>76.650000000000006</v>
      </c>
      <c r="F12" s="646">
        <v>257.48</v>
      </c>
      <c r="G12" s="646">
        <v>26.47</v>
      </c>
      <c r="H12" s="646">
        <v>-5.76</v>
      </c>
      <c r="I12" s="646">
        <v>-11.36</v>
      </c>
      <c r="J12" s="646">
        <v>-2.27</v>
      </c>
      <c r="K12" s="646">
        <v>0.3</v>
      </c>
      <c r="L12" s="646">
        <v>0.28999999999999998</v>
      </c>
      <c r="M12" s="646">
        <v>0.22</v>
      </c>
      <c r="N12" s="646">
        <v>0.27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35150.1</v>
      </c>
      <c r="D13" s="646">
        <v>39596.07</v>
      </c>
      <c r="E13" s="646">
        <v>34413.35</v>
      </c>
      <c r="F13" s="646">
        <v>117935.29</v>
      </c>
      <c r="G13" s="646">
        <v>24.66</v>
      </c>
      <c r="H13" s="646">
        <v>6.29</v>
      </c>
      <c r="I13" s="646">
        <v>-2.1</v>
      </c>
      <c r="J13" s="646">
        <v>9.52</v>
      </c>
      <c r="K13" s="646">
        <v>129.22999999999999</v>
      </c>
      <c r="L13" s="646">
        <v>134.5</v>
      </c>
      <c r="M13" s="646">
        <v>97.88</v>
      </c>
      <c r="N13" s="646">
        <v>122.63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328.14</v>
      </c>
      <c r="D14" s="646">
        <v>238.3</v>
      </c>
      <c r="E14" s="646">
        <v>232.33</v>
      </c>
      <c r="F14" s="646">
        <v>687.54</v>
      </c>
      <c r="G14" s="646">
        <v>-8.02</v>
      </c>
      <c r="H14" s="646">
        <v>-32.86</v>
      </c>
      <c r="I14" s="646">
        <v>-29.2</v>
      </c>
      <c r="J14" s="646">
        <v>-29.25</v>
      </c>
      <c r="K14" s="646">
        <v>0.87</v>
      </c>
      <c r="L14" s="646">
        <v>0.81</v>
      </c>
      <c r="M14" s="646">
        <v>0.66</v>
      </c>
      <c r="N14" s="646">
        <v>0.71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157429.59</v>
      </c>
      <c r="D15" s="646">
        <v>124533.59</v>
      </c>
      <c r="E15" s="646">
        <v>116947.88</v>
      </c>
      <c r="F15" s="646">
        <v>355941.35</v>
      </c>
      <c r="G15" s="646">
        <v>-15.96</v>
      </c>
      <c r="H15" s="646">
        <v>-27.15</v>
      </c>
      <c r="I15" s="646">
        <v>-25.71</v>
      </c>
      <c r="J15" s="646">
        <v>-23.45</v>
      </c>
      <c r="K15" s="646">
        <v>435.17</v>
      </c>
      <c r="L15" s="646">
        <v>423.01</v>
      </c>
      <c r="M15" s="646">
        <v>332.64</v>
      </c>
      <c r="N15" s="646">
        <v>370.12</v>
      </c>
    </row>
    <row r="16" spans="1:22">
      <c r="A16" s="319" t="s">
        <v>110</v>
      </c>
      <c r="B16" s="646">
        <v>2702.25</v>
      </c>
      <c r="C16" s="646">
        <v>308.29000000000002</v>
      </c>
      <c r="D16" s="646">
        <v>211.41</v>
      </c>
      <c r="E16" s="646">
        <v>209.24</v>
      </c>
      <c r="F16" s="646">
        <v>618.95000000000005</v>
      </c>
      <c r="G16" s="646">
        <v>-7.85</v>
      </c>
      <c r="H16" s="646">
        <v>-35.81</v>
      </c>
      <c r="I16" s="646">
        <v>-32.130000000000003</v>
      </c>
      <c r="J16" s="646">
        <v>-30.73</v>
      </c>
      <c r="K16" s="646">
        <v>0.8</v>
      </c>
      <c r="L16" s="646">
        <v>0.72</v>
      </c>
      <c r="M16" s="646">
        <v>0.6</v>
      </c>
      <c r="N16" s="646">
        <v>0.64</v>
      </c>
    </row>
    <row r="17" spans="1:14">
      <c r="A17" s="319" t="s">
        <v>51</v>
      </c>
      <c r="B17" s="646">
        <v>1362506.78</v>
      </c>
      <c r="C17" s="646">
        <v>148422.35</v>
      </c>
      <c r="D17" s="646">
        <v>111122.29</v>
      </c>
      <c r="E17" s="646">
        <v>105800.5</v>
      </c>
      <c r="F17" s="646">
        <v>322126.32</v>
      </c>
      <c r="G17" s="646">
        <v>-15.85</v>
      </c>
      <c r="H17" s="646">
        <v>-30.11</v>
      </c>
      <c r="I17" s="646">
        <v>-28.72</v>
      </c>
      <c r="J17" s="646">
        <v>-24.96</v>
      </c>
      <c r="K17" s="646">
        <v>401.17</v>
      </c>
      <c r="L17" s="646">
        <v>377.46</v>
      </c>
      <c r="M17" s="646">
        <v>300.94</v>
      </c>
      <c r="N17" s="646">
        <v>334.96</v>
      </c>
    </row>
    <row r="18" spans="1:14">
      <c r="A18" s="319" t="s">
        <v>111</v>
      </c>
      <c r="B18" s="646">
        <v>241.82</v>
      </c>
      <c r="C18" s="646">
        <v>19.850000000000001</v>
      </c>
      <c r="D18" s="646">
        <v>26.89</v>
      </c>
      <c r="E18" s="646">
        <v>23.09</v>
      </c>
      <c r="F18" s="646">
        <v>68.59</v>
      </c>
      <c r="G18" s="646">
        <v>-9.93</v>
      </c>
      <c r="H18" s="646">
        <v>5.08</v>
      </c>
      <c r="I18" s="646">
        <v>16.32</v>
      </c>
      <c r="J18" s="646">
        <v>-12.32</v>
      </c>
      <c r="K18" s="646">
        <v>7.0000000000000007E-2</v>
      </c>
      <c r="L18" s="646">
        <v>0.09</v>
      </c>
      <c r="M18" s="646">
        <v>7.0000000000000007E-2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9007.25</v>
      </c>
      <c r="D19" s="646">
        <v>13411.3</v>
      </c>
      <c r="E19" s="646">
        <v>11147.38</v>
      </c>
      <c r="F19" s="646">
        <v>33815.03</v>
      </c>
      <c r="G19" s="646">
        <v>-17.14</v>
      </c>
      <c r="H19" s="646">
        <v>12.27</v>
      </c>
      <c r="I19" s="646">
        <v>23.76</v>
      </c>
      <c r="J19" s="646">
        <v>-5.37</v>
      </c>
      <c r="K19" s="646">
        <v>34</v>
      </c>
      <c r="L19" s="646">
        <v>45.56</v>
      </c>
      <c r="M19" s="646">
        <v>31.71</v>
      </c>
      <c r="N19" s="646">
        <v>35.159999999999997</v>
      </c>
    </row>
    <row r="20" spans="1:14">
      <c r="A20" s="319" t="s">
        <v>112</v>
      </c>
      <c r="B20" s="646">
        <v>1016.28</v>
      </c>
      <c r="C20" s="646">
        <v>114.05</v>
      </c>
      <c r="D20" s="646">
        <v>93.67</v>
      </c>
      <c r="E20" s="646">
        <v>104.76</v>
      </c>
      <c r="F20" s="646">
        <v>267.05</v>
      </c>
      <c r="G20" s="646">
        <v>7.79</v>
      </c>
      <c r="H20" s="646">
        <v>-21.95</v>
      </c>
      <c r="I20" s="646">
        <v>-8.15</v>
      </c>
      <c r="J20" s="646">
        <v>-19.54</v>
      </c>
      <c r="K20" s="646">
        <v>0.3</v>
      </c>
      <c r="L20" s="646">
        <v>0.32</v>
      </c>
      <c r="M20" s="646">
        <v>0.3</v>
      </c>
      <c r="N20" s="646">
        <v>0.28000000000000003</v>
      </c>
    </row>
    <row r="21" spans="1:14">
      <c r="A21" s="319" t="s">
        <v>51</v>
      </c>
      <c r="B21" s="646">
        <v>734026.79</v>
      </c>
      <c r="C21" s="646">
        <v>75901.69</v>
      </c>
      <c r="D21" s="646">
        <v>69723.41</v>
      </c>
      <c r="E21" s="646">
        <v>74845.440000000002</v>
      </c>
      <c r="F21" s="646">
        <v>197398.24</v>
      </c>
      <c r="G21" s="646">
        <v>8.16</v>
      </c>
      <c r="H21" s="646">
        <v>-12.78</v>
      </c>
      <c r="I21" s="646">
        <v>-1.39</v>
      </c>
      <c r="J21" s="646">
        <v>-10.4</v>
      </c>
      <c r="K21" s="646">
        <v>216.12</v>
      </c>
      <c r="L21" s="646">
        <v>236.84</v>
      </c>
      <c r="M21" s="646">
        <v>212.89</v>
      </c>
      <c r="N21" s="646">
        <v>205.26</v>
      </c>
    </row>
    <row r="22" spans="1:14">
      <c r="A22" s="319" t="s">
        <v>113</v>
      </c>
      <c r="B22" s="646">
        <v>27.56</v>
      </c>
      <c r="C22" s="646">
        <v>2.77</v>
      </c>
      <c r="D22" s="646">
        <v>2.54</v>
      </c>
      <c r="E22" s="646">
        <v>3.01</v>
      </c>
      <c r="F22" s="646">
        <v>8.6999999999999993</v>
      </c>
      <c r="G22" s="646">
        <v>-27.24</v>
      </c>
      <c r="H22" s="646">
        <v>-20.87</v>
      </c>
      <c r="I22" s="646">
        <v>8.66</v>
      </c>
      <c r="J22" s="646">
        <v>-1.58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1677.47</v>
      </c>
      <c r="D23" s="646">
        <v>1761.69</v>
      </c>
      <c r="E23" s="646">
        <v>1954.26</v>
      </c>
      <c r="F23" s="646">
        <v>6011.36</v>
      </c>
      <c r="G23" s="646">
        <v>-32.619999999999997</v>
      </c>
      <c r="H23" s="646">
        <v>-9.8800000000000008</v>
      </c>
      <c r="I23" s="646">
        <v>16.5</v>
      </c>
      <c r="J23" s="646">
        <v>8.9700000000000006</v>
      </c>
      <c r="K23" s="646">
        <v>5.48</v>
      </c>
      <c r="L23" s="646">
        <v>5.98</v>
      </c>
      <c r="M23" s="646">
        <v>5.56</v>
      </c>
      <c r="N23" s="646">
        <v>6.25</v>
      </c>
    </row>
    <row r="24" spans="1:14">
      <c r="A24" s="319" t="s">
        <v>53</v>
      </c>
      <c r="B24" s="646">
        <v>2888.7</v>
      </c>
      <c r="C24" s="646">
        <v>325.77</v>
      </c>
      <c r="D24" s="646">
        <v>213.44</v>
      </c>
      <c r="E24" s="646">
        <v>269.79000000000002</v>
      </c>
      <c r="F24" s="646">
        <v>666.68</v>
      </c>
      <c r="G24" s="646">
        <v>-8.1999999999999993</v>
      </c>
      <c r="H24" s="646">
        <v>-19.14</v>
      </c>
      <c r="I24" s="646">
        <v>-17.18</v>
      </c>
      <c r="J24" s="646">
        <v>-19</v>
      </c>
      <c r="K24" s="646">
        <v>0.85</v>
      </c>
      <c r="L24" s="646">
        <v>0.73</v>
      </c>
      <c r="M24" s="646">
        <v>0.77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1077101.6599999999</v>
      </c>
      <c r="D25" s="646">
        <v>509227.07</v>
      </c>
      <c r="E25" s="646">
        <v>612113.71</v>
      </c>
      <c r="F25" s="646">
        <v>1507899.3</v>
      </c>
      <c r="G25" s="646">
        <v>26.5</v>
      </c>
      <c r="H25" s="646">
        <v>-27.51</v>
      </c>
      <c r="I25" s="646">
        <v>-43.17</v>
      </c>
      <c r="J25" s="646">
        <v>-37.33</v>
      </c>
      <c r="K25" s="646">
        <v>2430.14</v>
      </c>
      <c r="L25" s="646">
        <v>1729.73</v>
      </c>
      <c r="M25" s="646">
        <v>1741.08</v>
      </c>
      <c r="N25" s="646">
        <v>1567.95</v>
      </c>
    </row>
    <row r="26" spans="1:14">
      <c r="A26" s="319" t="s">
        <v>114</v>
      </c>
      <c r="B26" s="646">
        <v>782.92</v>
      </c>
      <c r="C26" s="646">
        <v>118.02</v>
      </c>
      <c r="D26" s="646">
        <v>40.65</v>
      </c>
      <c r="E26" s="646">
        <v>50.74</v>
      </c>
      <c r="F26" s="646">
        <v>111.83</v>
      </c>
      <c r="G26" s="646">
        <v>58.2</v>
      </c>
      <c r="H26" s="646">
        <v>-9.6300000000000008</v>
      </c>
      <c r="I26" s="646">
        <v>-57.01</v>
      </c>
      <c r="J26" s="646">
        <v>-47.43</v>
      </c>
      <c r="K26" s="646">
        <v>0.23</v>
      </c>
      <c r="L26" s="646">
        <v>0.14000000000000001</v>
      </c>
      <c r="M26" s="646">
        <v>0.14000000000000001</v>
      </c>
      <c r="N26" s="646">
        <v>0.12</v>
      </c>
    </row>
    <row r="27" spans="1:14">
      <c r="A27" s="319" t="s">
        <v>51</v>
      </c>
      <c r="B27" s="646">
        <v>4094782.55</v>
      </c>
      <c r="C27" s="646">
        <v>640625.74</v>
      </c>
      <c r="D27" s="646">
        <v>190990.35</v>
      </c>
      <c r="E27" s="646">
        <v>225162.44</v>
      </c>
      <c r="F27" s="646">
        <v>512614.08</v>
      </c>
      <c r="G27" s="646">
        <v>95.68</v>
      </c>
      <c r="H27" s="646">
        <v>-22.91</v>
      </c>
      <c r="I27" s="646">
        <v>-64.849999999999994</v>
      </c>
      <c r="J27" s="646">
        <v>-55.78</v>
      </c>
      <c r="K27" s="646">
        <v>1205.6400000000001</v>
      </c>
      <c r="L27" s="646">
        <v>648.75</v>
      </c>
      <c r="M27" s="646">
        <v>640.45000000000005</v>
      </c>
      <c r="N27" s="646">
        <v>533.03</v>
      </c>
    </row>
    <row r="28" spans="1:14">
      <c r="A28" s="319" t="s">
        <v>115</v>
      </c>
      <c r="B28" s="646">
        <v>1168.78</v>
      </c>
      <c r="C28" s="646">
        <v>125.95</v>
      </c>
      <c r="D28" s="646">
        <v>89.64</v>
      </c>
      <c r="E28" s="646">
        <v>127.82</v>
      </c>
      <c r="F28" s="646">
        <v>304.51</v>
      </c>
      <c r="G28" s="646">
        <v>-28.93</v>
      </c>
      <c r="H28" s="646">
        <v>-33.979999999999997</v>
      </c>
      <c r="I28" s="646">
        <v>1.48</v>
      </c>
      <c r="J28" s="646">
        <v>-17.920000000000002</v>
      </c>
      <c r="K28" s="646">
        <v>0.34</v>
      </c>
      <c r="L28" s="646">
        <v>0.3</v>
      </c>
      <c r="M28" s="646">
        <v>0.36</v>
      </c>
      <c r="N28" s="646">
        <v>0.32</v>
      </c>
    </row>
    <row r="29" spans="1:14">
      <c r="A29" s="319" t="s">
        <v>51</v>
      </c>
      <c r="B29" s="646">
        <v>2892607.57</v>
      </c>
      <c r="C29" s="646">
        <v>315481.84000000003</v>
      </c>
      <c r="D29" s="646">
        <v>195084.24</v>
      </c>
      <c r="E29" s="646">
        <v>267885.71000000002</v>
      </c>
      <c r="F29" s="646">
        <v>657997.56000000006</v>
      </c>
      <c r="G29" s="646">
        <v>-9.77</v>
      </c>
      <c r="H29" s="646">
        <v>-43.43</v>
      </c>
      <c r="I29" s="646">
        <v>-15.09</v>
      </c>
      <c r="J29" s="646">
        <v>-29.15</v>
      </c>
      <c r="K29" s="646">
        <v>851.68</v>
      </c>
      <c r="L29" s="646">
        <v>662.66</v>
      </c>
      <c r="M29" s="646">
        <v>761.97</v>
      </c>
      <c r="N29" s="646">
        <v>684.2</v>
      </c>
    </row>
    <row r="30" spans="1:14">
      <c r="A30" s="319" t="s">
        <v>54</v>
      </c>
      <c r="B30" s="646">
        <v>30765.05</v>
      </c>
      <c r="C30" s="646">
        <v>2204.34</v>
      </c>
      <c r="D30" s="646">
        <v>2139.31</v>
      </c>
      <c r="E30" s="646">
        <v>2370.14</v>
      </c>
      <c r="F30" s="646">
        <v>6670.34</v>
      </c>
      <c r="G30" s="646">
        <v>7.21</v>
      </c>
      <c r="H30" s="646">
        <v>6.39</v>
      </c>
      <c r="I30" s="646">
        <v>7.52</v>
      </c>
      <c r="J30" s="646">
        <v>7.61</v>
      </c>
      <c r="K30" s="646">
        <v>9.06</v>
      </c>
      <c r="L30" s="646">
        <v>7.27</v>
      </c>
      <c r="M30" s="646">
        <v>6.74</v>
      </c>
      <c r="N30" s="646">
        <v>6.94</v>
      </c>
    </row>
    <row r="31" spans="1:14">
      <c r="A31" s="319" t="s">
        <v>55</v>
      </c>
      <c r="B31" s="646">
        <v>5353.6</v>
      </c>
      <c r="C31" s="646">
        <v>426.24</v>
      </c>
      <c r="D31" s="646">
        <v>392.49</v>
      </c>
      <c r="E31" s="646">
        <v>415.72</v>
      </c>
      <c r="F31" s="646">
        <v>1199.28</v>
      </c>
      <c r="G31" s="646">
        <v>-0.68</v>
      </c>
      <c r="H31" s="646">
        <v>-8.5</v>
      </c>
      <c r="I31" s="646">
        <v>-2.4700000000000002</v>
      </c>
      <c r="J31" s="646">
        <v>-4.99</v>
      </c>
      <c r="K31" s="646">
        <v>1.58</v>
      </c>
      <c r="L31" s="646">
        <v>1.33</v>
      </c>
      <c r="M31" s="646">
        <v>1.18</v>
      </c>
      <c r="N31" s="646">
        <v>1.25</v>
      </c>
    </row>
    <row r="32" spans="1:14">
      <c r="A32" s="319" t="s">
        <v>116</v>
      </c>
      <c r="B32" s="646">
        <v>4322.62</v>
      </c>
      <c r="C32" s="646">
        <v>355.81</v>
      </c>
      <c r="D32" s="646">
        <v>328.27</v>
      </c>
      <c r="E32" s="646">
        <v>336.89</v>
      </c>
      <c r="F32" s="646">
        <v>983.86</v>
      </c>
      <c r="G32" s="646">
        <v>-3.24</v>
      </c>
      <c r="H32" s="646">
        <v>-9.5299999999999994</v>
      </c>
      <c r="I32" s="646">
        <v>-5.32</v>
      </c>
      <c r="J32" s="646">
        <v>-8.2100000000000009</v>
      </c>
      <c r="K32" s="646">
        <v>1.27</v>
      </c>
      <c r="L32" s="646">
        <v>1.1200000000000001</v>
      </c>
      <c r="M32" s="646">
        <v>0.96</v>
      </c>
      <c r="N32" s="646">
        <v>1.02</v>
      </c>
    </row>
    <row r="33" spans="1:14">
      <c r="A33" s="319" t="s">
        <v>56</v>
      </c>
      <c r="B33" s="646">
        <v>2338.13</v>
      </c>
      <c r="C33" s="646">
        <v>183.92</v>
      </c>
      <c r="D33" s="646">
        <v>179.97</v>
      </c>
      <c r="E33" s="646">
        <v>170.29</v>
      </c>
      <c r="F33" s="646">
        <v>517.08000000000004</v>
      </c>
      <c r="G33" s="646">
        <v>-0.27</v>
      </c>
      <c r="H33" s="646">
        <v>-7.38</v>
      </c>
      <c r="I33" s="646">
        <v>-7.41</v>
      </c>
      <c r="J33" s="646">
        <v>-8.8000000000000007</v>
      </c>
      <c r="K33" s="646">
        <v>0.69</v>
      </c>
      <c r="L33" s="646">
        <v>0.61</v>
      </c>
      <c r="M33" s="646">
        <v>0.48</v>
      </c>
      <c r="N33" s="646">
        <v>0.54</v>
      </c>
    </row>
    <row r="34" spans="1:14">
      <c r="A34" s="319" t="s">
        <v>51</v>
      </c>
      <c r="B34" s="646">
        <v>542810.01</v>
      </c>
      <c r="C34" s="646">
        <v>43062.46</v>
      </c>
      <c r="D34" s="646">
        <v>41228.61</v>
      </c>
      <c r="E34" s="646">
        <v>39121.71</v>
      </c>
      <c r="F34" s="646">
        <v>118722.73</v>
      </c>
      <c r="G34" s="646">
        <v>-1.07</v>
      </c>
      <c r="H34" s="646">
        <v>-11.12</v>
      </c>
      <c r="I34" s="646">
        <v>-9.15</v>
      </c>
      <c r="J34" s="646">
        <v>-11.72</v>
      </c>
      <c r="K34" s="646">
        <v>159.82</v>
      </c>
      <c r="L34" s="646">
        <v>140.04</v>
      </c>
      <c r="M34" s="646">
        <v>111.28</v>
      </c>
      <c r="N34" s="646">
        <v>123.45</v>
      </c>
    </row>
    <row r="35" spans="1:14">
      <c r="A35" s="319" t="s">
        <v>57</v>
      </c>
      <c r="B35" s="646">
        <v>1030.98</v>
      </c>
      <c r="C35" s="646">
        <v>70.430000000000007</v>
      </c>
      <c r="D35" s="646">
        <v>64.22</v>
      </c>
      <c r="E35" s="646">
        <v>78.83</v>
      </c>
      <c r="F35" s="646">
        <v>215.42</v>
      </c>
      <c r="G35" s="646">
        <v>11.69</v>
      </c>
      <c r="H35" s="646">
        <v>-2.87</v>
      </c>
      <c r="I35" s="646">
        <v>11.93</v>
      </c>
      <c r="J35" s="646">
        <v>13.08</v>
      </c>
      <c r="K35" s="646">
        <v>0.3</v>
      </c>
      <c r="L35" s="646">
        <v>0.22</v>
      </c>
      <c r="M35" s="646">
        <v>0.22</v>
      </c>
      <c r="N35" s="646">
        <v>0.22</v>
      </c>
    </row>
    <row r="36" spans="1:14">
      <c r="A36" s="319" t="s">
        <v>51</v>
      </c>
      <c r="B36" s="646">
        <v>112983.94</v>
      </c>
      <c r="C36" s="646">
        <v>8287.5</v>
      </c>
      <c r="D36" s="646">
        <v>6927.42</v>
      </c>
      <c r="E36" s="646">
        <v>8531.84</v>
      </c>
      <c r="F36" s="646">
        <v>23508.62</v>
      </c>
      <c r="G36" s="646">
        <v>1.1599999999999999</v>
      </c>
      <c r="H36" s="646">
        <v>-9.5399999999999991</v>
      </c>
      <c r="I36" s="646">
        <v>2.95</v>
      </c>
      <c r="J36" s="646">
        <v>3.75</v>
      </c>
      <c r="K36" s="646">
        <v>33.270000000000003</v>
      </c>
      <c r="L36" s="646">
        <v>23.53</v>
      </c>
      <c r="M36" s="646">
        <v>24.27</v>
      </c>
      <c r="N36" s="646">
        <v>24.44</v>
      </c>
    </row>
    <row r="37" spans="1:14">
      <c r="A37" s="319" t="s">
        <v>58</v>
      </c>
      <c r="B37" s="646">
        <v>9826.34</v>
      </c>
      <c r="C37" s="646">
        <v>545.95000000000005</v>
      </c>
      <c r="D37" s="646">
        <v>530.99</v>
      </c>
      <c r="E37" s="646">
        <v>517.61</v>
      </c>
      <c r="F37" s="646">
        <v>1707.09</v>
      </c>
      <c r="G37" s="646">
        <v>3.81</v>
      </c>
      <c r="H37" s="646">
        <v>22.52</v>
      </c>
      <c r="I37" s="646">
        <v>-5.19</v>
      </c>
      <c r="J37" s="646">
        <v>16.28</v>
      </c>
      <c r="K37" s="646">
        <v>2.89</v>
      </c>
      <c r="L37" s="646">
        <v>1.8</v>
      </c>
      <c r="M37" s="646">
        <v>1.47</v>
      </c>
      <c r="N37" s="646">
        <v>1.78</v>
      </c>
    </row>
    <row r="38" spans="1:14">
      <c r="A38" s="319" t="s">
        <v>51</v>
      </c>
      <c r="B38" s="646">
        <v>5005708.2699999996</v>
      </c>
      <c r="C38" s="646">
        <v>324118.73</v>
      </c>
      <c r="D38" s="646">
        <v>303318.42</v>
      </c>
      <c r="E38" s="646">
        <v>325266.14</v>
      </c>
      <c r="F38" s="646">
        <v>998524.74</v>
      </c>
      <c r="G38" s="646">
        <v>9.6</v>
      </c>
      <c r="H38" s="646">
        <v>10.97</v>
      </c>
      <c r="I38" s="646">
        <v>0.35</v>
      </c>
      <c r="J38" s="646">
        <v>7.05</v>
      </c>
      <c r="K38" s="646">
        <v>1473.85</v>
      </c>
      <c r="L38" s="646">
        <v>1030.31</v>
      </c>
      <c r="M38" s="646">
        <v>925.18</v>
      </c>
      <c r="N38" s="646">
        <v>1038.29</v>
      </c>
    </row>
    <row r="39" spans="1:14">
      <c r="A39" s="319" t="s">
        <v>59</v>
      </c>
      <c r="B39" s="646">
        <v>4588.1499999999996</v>
      </c>
      <c r="C39" s="646">
        <v>371.8</v>
      </c>
      <c r="D39" s="646">
        <v>362.6</v>
      </c>
      <c r="E39" s="646">
        <v>347.87</v>
      </c>
      <c r="F39" s="646">
        <v>1098.55</v>
      </c>
      <c r="G39" s="646">
        <v>6.36</v>
      </c>
      <c r="H39" s="646">
        <v>-0.67</v>
      </c>
      <c r="I39" s="646">
        <v>-6.44</v>
      </c>
      <c r="J39" s="646">
        <v>-2.0099999999999998</v>
      </c>
      <c r="K39" s="646">
        <v>1.35</v>
      </c>
      <c r="L39" s="646">
        <v>1.23</v>
      </c>
      <c r="M39" s="646">
        <v>0.99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99535.51</v>
      </c>
      <c r="D40" s="646">
        <v>92242.1</v>
      </c>
      <c r="E40" s="646">
        <v>87052.89</v>
      </c>
      <c r="F40" s="646">
        <v>290542.53000000003</v>
      </c>
      <c r="G40" s="646">
        <v>4.92</v>
      </c>
      <c r="H40" s="646">
        <v>-4.0599999999999996</v>
      </c>
      <c r="I40" s="646">
        <v>-12.54</v>
      </c>
      <c r="J40" s="646">
        <v>-2.35</v>
      </c>
      <c r="K40" s="646">
        <v>355.67</v>
      </c>
      <c r="L40" s="646">
        <v>313.33</v>
      </c>
      <c r="M40" s="646">
        <v>247.61</v>
      </c>
      <c r="N40" s="646">
        <v>302.11</v>
      </c>
    </row>
    <row r="41" spans="1:14">
      <c r="A41" s="319" t="s">
        <v>60</v>
      </c>
      <c r="B41" s="646">
        <v>11.03</v>
      </c>
      <c r="C41" s="646">
        <v>0.83</v>
      </c>
      <c r="D41" s="646">
        <v>0.84</v>
      </c>
      <c r="E41" s="646">
        <v>2.2599999999999998</v>
      </c>
      <c r="F41" s="646">
        <v>3.83</v>
      </c>
      <c r="G41" s="646">
        <v>19.89</v>
      </c>
      <c r="H41" s="646">
        <v>-8.6999999999999993</v>
      </c>
      <c r="I41" s="646">
        <v>172.29</v>
      </c>
      <c r="J41" s="646">
        <v>55.69</v>
      </c>
      <c r="K41" s="646">
        <v>0</v>
      </c>
      <c r="L41" s="646">
        <v>0</v>
      </c>
      <c r="M41" s="646">
        <v>0.01</v>
      </c>
      <c r="N41" s="646">
        <v>0</v>
      </c>
    </row>
    <row r="42" spans="1:14">
      <c r="A42" s="319" t="s">
        <v>51</v>
      </c>
      <c r="B42" s="646">
        <v>3511.98</v>
      </c>
      <c r="C42" s="646">
        <v>302.14</v>
      </c>
      <c r="D42" s="646">
        <v>261.36</v>
      </c>
      <c r="E42" s="646">
        <v>783.01</v>
      </c>
      <c r="F42" s="646">
        <v>1306.4000000000001</v>
      </c>
      <c r="G42" s="646">
        <v>2.5099999999999998</v>
      </c>
      <c r="H42" s="646">
        <v>-22.45</v>
      </c>
      <c r="I42" s="646">
        <v>159.15</v>
      </c>
      <c r="J42" s="646">
        <v>51.93</v>
      </c>
      <c r="K42" s="646">
        <v>1.03</v>
      </c>
      <c r="L42" s="646">
        <v>0.89</v>
      </c>
      <c r="M42" s="646">
        <v>2.23</v>
      </c>
      <c r="N42" s="646">
        <v>1.36</v>
      </c>
    </row>
    <row r="43" spans="1:14">
      <c r="A43" s="319" t="s">
        <v>117</v>
      </c>
      <c r="B43" s="646">
        <v>34.049999999999997</v>
      </c>
      <c r="C43" s="646">
        <v>3.02</v>
      </c>
      <c r="D43" s="646">
        <v>3.02</v>
      </c>
      <c r="E43" s="646">
        <v>3.48</v>
      </c>
      <c r="F43" s="646">
        <v>9.5299999999999994</v>
      </c>
      <c r="G43" s="646">
        <v>12.38</v>
      </c>
      <c r="H43" s="646">
        <v>29.61</v>
      </c>
      <c r="I43" s="646">
        <v>15.23</v>
      </c>
      <c r="J43" s="646">
        <v>40.56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880.96</v>
      </c>
      <c r="D44" s="646">
        <v>901.03</v>
      </c>
      <c r="E44" s="646">
        <v>1031.96</v>
      </c>
      <c r="F44" s="646">
        <v>2831.92</v>
      </c>
      <c r="G44" s="646">
        <v>26.39</v>
      </c>
      <c r="H44" s="646">
        <v>27.77</v>
      </c>
      <c r="I44" s="646">
        <v>17.14</v>
      </c>
      <c r="J44" s="646">
        <v>42.64</v>
      </c>
      <c r="K44" s="646">
        <v>2.93</v>
      </c>
      <c r="L44" s="646">
        <v>3.06</v>
      </c>
      <c r="M44" s="646">
        <v>2.94</v>
      </c>
      <c r="N44" s="646">
        <v>2.94</v>
      </c>
    </row>
    <row r="45" spans="1:14">
      <c r="A45" s="319" t="s">
        <v>118</v>
      </c>
      <c r="B45" s="646">
        <v>10951.89</v>
      </c>
      <c r="C45" s="646">
        <v>856.5</v>
      </c>
      <c r="D45" s="646">
        <v>849.37</v>
      </c>
      <c r="E45" s="646">
        <v>1083.21</v>
      </c>
      <c r="F45" s="646">
        <v>2652.07</v>
      </c>
      <c r="G45" s="646">
        <v>15.45</v>
      </c>
      <c r="H45" s="646">
        <v>8.86</v>
      </c>
      <c r="I45" s="646">
        <v>26.47</v>
      </c>
      <c r="J45" s="646">
        <v>13.44</v>
      </c>
      <c r="K45" s="646">
        <v>3.22</v>
      </c>
      <c r="L45" s="646">
        <v>2.89</v>
      </c>
      <c r="M45" s="646">
        <v>3.08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322210.23</v>
      </c>
      <c r="D46" s="646">
        <v>356183.52</v>
      </c>
      <c r="E46" s="646">
        <v>472501.29</v>
      </c>
      <c r="F46" s="646">
        <v>1074612.54</v>
      </c>
      <c r="G46" s="646">
        <v>32.799999999999997</v>
      </c>
      <c r="H46" s="646">
        <v>10.81</v>
      </c>
      <c r="I46" s="646">
        <v>46.64</v>
      </c>
      <c r="J46" s="646">
        <v>15.21</v>
      </c>
      <c r="K46" s="646">
        <v>1519.89</v>
      </c>
      <c r="L46" s="646">
        <v>1209.8800000000001</v>
      </c>
      <c r="M46" s="646">
        <v>1343.97</v>
      </c>
      <c r="N46" s="646">
        <v>1117.4100000000001</v>
      </c>
    </row>
    <row r="47" spans="1:14">
      <c r="A47" s="319" t="s">
        <v>61</v>
      </c>
      <c r="B47" s="646">
        <v>3276.26</v>
      </c>
      <c r="C47" s="646">
        <v>295.24</v>
      </c>
      <c r="D47" s="646">
        <v>279.73</v>
      </c>
      <c r="E47" s="646">
        <v>306.92</v>
      </c>
      <c r="F47" s="646">
        <v>846.6</v>
      </c>
      <c r="G47" s="646">
        <v>8.15</v>
      </c>
      <c r="H47" s="646">
        <v>4.7300000000000004</v>
      </c>
      <c r="I47" s="646">
        <v>3.96</v>
      </c>
      <c r="J47" s="646">
        <v>5.48</v>
      </c>
      <c r="K47" s="646">
        <v>0.96</v>
      </c>
      <c r="L47" s="646">
        <v>0.95</v>
      </c>
      <c r="M47" s="646">
        <v>0.87</v>
      </c>
      <c r="N47" s="646">
        <v>0.88</v>
      </c>
    </row>
    <row r="48" spans="1:14">
      <c r="A48" s="319" t="s">
        <v>51</v>
      </c>
      <c r="B48" s="646">
        <v>1100745.72</v>
      </c>
      <c r="C48" s="646">
        <v>104418.11</v>
      </c>
      <c r="D48" s="646">
        <v>87928.87</v>
      </c>
      <c r="E48" s="646">
        <v>97563.31</v>
      </c>
      <c r="F48" s="646">
        <v>270085.90000000002</v>
      </c>
      <c r="G48" s="646">
        <v>2.65</v>
      </c>
      <c r="H48" s="646">
        <v>-4.3099999999999996</v>
      </c>
      <c r="I48" s="646">
        <v>-6.56</v>
      </c>
      <c r="J48" s="646">
        <v>-3.72</v>
      </c>
      <c r="K48" s="646">
        <v>324.10000000000002</v>
      </c>
      <c r="L48" s="646">
        <v>298.67</v>
      </c>
      <c r="M48" s="646">
        <v>277.51</v>
      </c>
      <c r="N48" s="646">
        <v>280.83999999999997</v>
      </c>
    </row>
    <row r="49" spans="1:14">
      <c r="A49" s="319" t="s">
        <v>62</v>
      </c>
      <c r="B49" s="646">
        <v>2903.12</v>
      </c>
      <c r="C49" s="646">
        <v>262.43</v>
      </c>
      <c r="D49" s="646">
        <v>250.6</v>
      </c>
      <c r="E49" s="646">
        <v>273.23</v>
      </c>
      <c r="F49" s="646">
        <v>754</v>
      </c>
      <c r="G49" s="646">
        <v>8.06</v>
      </c>
      <c r="H49" s="646">
        <v>6.95</v>
      </c>
      <c r="I49" s="646">
        <v>4.12</v>
      </c>
      <c r="J49" s="646">
        <v>6.41</v>
      </c>
      <c r="K49" s="646">
        <v>0.85</v>
      </c>
      <c r="L49" s="646">
        <v>0.85</v>
      </c>
      <c r="M49" s="646">
        <v>0.78</v>
      </c>
      <c r="N49" s="646">
        <v>0.78</v>
      </c>
    </row>
    <row r="50" spans="1:14">
      <c r="A50" s="319" t="s">
        <v>51</v>
      </c>
      <c r="B50" s="646">
        <v>842136.99</v>
      </c>
      <c r="C50" s="646">
        <v>78220.44</v>
      </c>
      <c r="D50" s="646">
        <v>70961.990000000005</v>
      </c>
      <c r="E50" s="646">
        <v>76433.119999999995</v>
      </c>
      <c r="F50" s="646">
        <v>212768.86</v>
      </c>
      <c r="G50" s="646">
        <v>1.49</v>
      </c>
      <c r="H50" s="646">
        <v>3.37</v>
      </c>
      <c r="I50" s="646">
        <v>-2.2799999999999998</v>
      </c>
      <c r="J50" s="646">
        <v>1.1599999999999999</v>
      </c>
      <c r="K50" s="646">
        <v>247.95</v>
      </c>
      <c r="L50" s="646">
        <v>241.04</v>
      </c>
      <c r="M50" s="646">
        <v>217.4</v>
      </c>
      <c r="N50" s="646">
        <v>221.24</v>
      </c>
    </row>
    <row r="51" spans="1:14">
      <c r="A51" s="319" t="s">
        <v>119</v>
      </c>
      <c r="B51" s="646">
        <v>373.13</v>
      </c>
      <c r="C51" s="646">
        <v>32.81</v>
      </c>
      <c r="D51" s="646">
        <v>29.12</v>
      </c>
      <c r="E51" s="646">
        <v>33.69</v>
      </c>
      <c r="F51" s="646">
        <v>92.6</v>
      </c>
      <c r="G51" s="646">
        <v>8.81</v>
      </c>
      <c r="H51" s="646">
        <v>-11.17</v>
      </c>
      <c r="I51" s="646">
        <v>2.68</v>
      </c>
      <c r="J51" s="646">
        <v>-1.58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26197.67</v>
      </c>
      <c r="D52" s="646">
        <v>16966.88</v>
      </c>
      <c r="E52" s="646">
        <v>21130.19</v>
      </c>
      <c r="F52" s="646">
        <v>57317.04</v>
      </c>
      <c r="G52" s="646">
        <v>6.61</v>
      </c>
      <c r="H52" s="646">
        <v>-27.01</v>
      </c>
      <c r="I52" s="646">
        <v>-19.34</v>
      </c>
      <c r="J52" s="646">
        <v>-18.32</v>
      </c>
      <c r="K52" s="646">
        <v>76.14</v>
      </c>
      <c r="L52" s="646">
        <v>57.63</v>
      </c>
      <c r="M52" s="646">
        <v>60.1</v>
      </c>
      <c r="N52" s="646">
        <v>59.6</v>
      </c>
    </row>
    <row r="53" spans="1:14">
      <c r="A53" s="319" t="s">
        <v>63</v>
      </c>
      <c r="B53" s="646">
        <v>2680.84</v>
      </c>
      <c r="C53" s="646">
        <v>217.64</v>
      </c>
      <c r="D53" s="646">
        <v>179.18</v>
      </c>
      <c r="E53" s="646">
        <v>252.02</v>
      </c>
      <c r="F53" s="646">
        <v>566.59</v>
      </c>
      <c r="G53" s="646">
        <v>10.69</v>
      </c>
      <c r="H53" s="646">
        <v>-53</v>
      </c>
      <c r="I53" s="646">
        <v>15.8</v>
      </c>
      <c r="J53" s="646">
        <v>-30.23</v>
      </c>
      <c r="K53" s="646">
        <v>0.79</v>
      </c>
      <c r="L53" s="646">
        <v>0.61</v>
      </c>
      <c r="M53" s="646">
        <v>0.72</v>
      </c>
      <c r="N53" s="646">
        <v>0.59</v>
      </c>
    </row>
    <row r="54" spans="1:14">
      <c r="A54" s="319" t="s">
        <v>51</v>
      </c>
      <c r="B54" s="646">
        <v>5606532.6699999999</v>
      </c>
      <c r="C54" s="646">
        <v>438181</v>
      </c>
      <c r="D54" s="646">
        <v>460949.87</v>
      </c>
      <c r="E54" s="646">
        <v>696537.03</v>
      </c>
      <c r="F54" s="646">
        <v>1488142.66</v>
      </c>
      <c r="G54" s="646">
        <v>33.68</v>
      </c>
      <c r="H54" s="646">
        <v>-41.43</v>
      </c>
      <c r="I54" s="646">
        <v>58.96</v>
      </c>
      <c r="J54" s="646">
        <v>-9.61</v>
      </c>
      <c r="K54" s="646">
        <v>1650.75</v>
      </c>
      <c r="L54" s="646">
        <v>1565.75</v>
      </c>
      <c r="M54" s="646">
        <v>1981.21</v>
      </c>
      <c r="N54" s="646">
        <v>1547.41</v>
      </c>
    </row>
    <row r="55" spans="1:14">
      <c r="A55" s="319" t="s">
        <v>64</v>
      </c>
      <c r="B55" s="646">
        <v>278821</v>
      </c>
      <c r="C55" s="646">
        <v>24665.27</v>
      </c>
      <c r="D55" s="646">
        <v>24981.25</v>
      </c>
      <c r="E55" s="646">
        <v>29946.22</v>
      </c>
      <c r="F55" s="646">
        <v>81878.259999999995</v>
      </c>
      <c r="G55" s="646">
        <v>17.36</v>
      </c>
      <c r="H55" s="646">
        <v>13.31</v>
      </c>
      <c r="I55" s="646">
        <v>21.41</v>
      </c>
      <c r="J55" s="646">
        <v>21.34</v>
      </c>
      <c r="K55" s="646">
        <v>82.09</v>
      </c>
      <c r="L55" s="646">
        <v>84.86</v>
      </c>
      <c r="M55" s="646">
        <v>85.18</v>
      </c>
      <c r="N55" s="646">
        <v>85.14</v>
      </c>
    </row>
    <row r="56" spans="1:14">
      <c r="A56" s="319" t="s">
        <v>65</v>
      </c>
      <c r="B56" s="646">
        <v>40430.9</v>
      </c>
      <c r="C56" s="646">
        <v>3815.02</v>
      </c>
      <c r="D56" s="646">
        <v>3640.72</v>
      </c>
      <c r="E56" s="646">
        <v>3849.07</v>
      </c>
      <c r="F56" s="646">
        <v>10673.18</v>
      </c>
      <c r="G56" s="646">
        <v>2.46</v>
      </c>
      <c r="H56" s="646">
        <v>7.8</v>
      </c>
      <c r="I56" s="646">
        <v>0.89</v>
      </c>
      <c r="J56" s="646">
        <v>6.18</v>
      </c>
      <c r="K56" s="646">
        <v>11.9</v>
      </c>
      <c r="L56" s="646">
        <v>12.37</v>
      </c>
      <c r="M56" s="646">
        <v>10.95</v>
      </c>
      <c r="N56" s="646">
        <v>11.1</v>
      </c>
    </row>
    <row r="57" spans="1:14">
      <c r="A57" s="319" t="s">
        <v>66</v>
      </c>
      <c r="B57" s="646">
        <v>22836.73</v>
      </c>
      <c r="C57" s="646">
        <v>2288.29</v>
      </c>
      <c r="D57" s="646">
        <v>2138.91</v>
      </c>
      <c r="E57" s="646">
        <v>2105.98</v>
      </c>
      <c r="F57" s="646">
        <v>5988.64</v>
      </c>
      <c r="G57" s="646">
        <v>-1.85</v>
      </c>
      <c r="H57" s="646">
        <v>7.27</v>
      </c>
      <c r="I57" s="646">
        <v>-7.97</v>
      </c>
      <c r="J57" s="646">
        <v>2.7</v>
      </c>
      <c r="K57" s="646">
        <v>6.72</v>
      </c>
      <c r="L57" s="646">
        <v>7.27</v>
      </c>
      <c r="M57" s="646">
        <v>5.99</v>
      </c>
      <c r="N57" s="646">
        <v>6.23</v>
      </c>
    </row>
    <row r="58" spans="1:14">
      <c r="A58" s="319" t="s">
        <v>67</v>
      </c>
      <c r="B58" s="646">
        <v>9965.17</v>
      </c>
      <c r="C58" s="646">
        <v>1210.3399999999999</v>
      </c>
      <c r="D58" s="646">
        <v>641.70000000000005</v>
      </c>
      <c r="E58" s="646">
        <v>611.27</v>
      </c>
      <c r="F58" s="646">
        <v>1820.06</v>
      </c>
      <c r="G58" s="646">
        <v>-18.78</v>
      </c>
      <c r="H58" s="646">
        <v>-34.799999999999997</v>
      </c>
      <c r="I58" s="646">
        <v>-49.5</v>
      </c>
      <c r="J58" s="646">
        <v>-38.86</v>
      </c>
      <c r="K58" s="646">
        <v>2.93</v>
      </c>
      <c r="L58" s="646">
        <v>2.1800000000000002</v>
      </c>
      <c r="M58" s="646">
        <v>1.74</v>
      </c>
      <c r="N58" s="646">
        <v>1.89</v>
      </c>
    </row>
    <row r="59" spans="1:14">
      <c r="A59" s="319" t="s">
        <v>68</v>
      </c>
      <c r="B59" s="646">
        <v>10279.77</v>
      </c>
      <c r="C59" s="646">
        <v>809.34</v>
      </c>
      <c r="D59" s="646">
        <v>1200.02</v>
      </c>
      <c r="E59" s="646">
        <v>1170.3800000000001</v>
      </c>
      <c r="F59" s="646">
        <v>3285.6</v>
      </c>
      <c r="G59" s="646">
        <v>19.399999999999999</v>
      </c>
      <c r="H59" s="646">
        <v>56.59</v>
      </c>
      <c r="I59" s="646">
        <v>44.61</v>
      </c>
      <c r="J59" s="646">
        <v>54.33</v>
      </c>
      <c r="K59" s="646">
        <v>3.03</v>
      </c>
      <c r="L59" s="646">
        <v>4.08</v>
      </c>
      <c r="M59" s="646">
        <v>3.33</v>
      </c>
      <c r="N59" s="646">
        <v>3.42</v>
      </c>
    </row>
    <row r="60" spans="1:14">
      <c r="A60" s="319" t="s">
        <v>69</v>
      </c>
      <c r="B60" s="646">
        <v>2522.2600000000002</v>
      </c>
      <c r="C60" s="646">
        <v>263.22000000000003</v>
      </c>
      <c r="D60" s="646">
        <v>285.87</v>
      </c>
      <c r="E60" s="646">
        <v>312.08</v>
      </c>
      <c r="F60" s="646">
        <v>852.25</v>
      </c>
      <c r="G60" s="646">
        <v>6.53</v>
      </c>
      <c r="H60" s="646">
        <v>18.18</v>
      </c>
      <c r="I60" s="646">
        <v>18.559999999999999</v>
      </c>
      <c r="J60" s="646">
        <v>18.86</v>
      </c>
      <c r="K60" s="646">
        <v>0.74</v>
      </c>
      <c r="L60" s="646">
        <v>0.97</v>
      </c>
      <c r="M60" s="646">
        <v>0.89</v>
      </c>
      <c r="N60" s="646">
        <v>0.89</v>
      </c>
    </row>
    <row r="61" spans="1:14">
      <c r="A61" s="319" t="s">
        <v>70</v>
      </c>
      <c r="B61" s="646">
        <v>69.45</v>
      </c>
      <c r="C61" s="646">
        <v>5.4</v>
      </c>
      <c r="D61" s="646">
        <v>11.32</v>
      </c>
      <c r="E61" s="646">
        <v>12.25</v>
      </c>
      <c r="F61" s="646">
        <v>30.73</v>
      </c>
      <c r="G61" s="646">
        <v>267.45999999999998</v>
      </c>
      <c r="H61" s="646">
        <v>616.46</v>
      </c>
      <c r="I61" s="646">
        <v>126.85</v>
      </c>
      <c r="J61" s="646">
        <v>264.52999999999997</v>
      </c>
      <c r="K61" s="646">
        <v>0.02</v>
      </c>
      <c r="L61" s="646">
        <v>0.04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16900.64</v>
      </c>
      <c r="C63" s="646">
        <v>1405.42</v>
      </c>
      <c r="D63" s="646">
        <v>1428.47</v>
      </c>
      <c r="E63" s="646">
        <v>1554.74</v>
      </c>
      <c r="F63" s="646">
        <v>4367.28</v>
      </c>
      <c r="G63" s="646">
        <v>9.15</v>
      </c>
      <c r="H63" s="646">
        <v>7.63</v>
      </c>
      <c r="I63" s="646">
        <v>10.62</v>
      </c>
      <c r="J63" s="646">
        <v>9.5</v>
      </c>
      <c r="K63" s="646">
        <v>4.9800000000000004</v>
      </c>
      <c r="L63" s="646">
        <v>4.8499999999999996</v>
      </c>
      <c r="M63" s="646">
        <v>4.42</v>
      </c>
      <c r="N63" s="646">
        <v>4.54</v>
      </c>
    </row>
    <row r="64" spans="1:14">
      <c r="A64" s="319" t="s">
        <v>72</v>
      </c>
      <c r="B64" s="646">
        <v>11242.61</v>
      </c>
      <c r="C64" s="646">
        <v>918.6</v>
      </c>
      <c r="D64" s="646">
        <v>943.18</v>
      </c>
      <c r="E64" s="646">
        <v>1052.8399999999999</v>
      </c>
      <c r="F64" s="646">
        <v>2889.93</v>
      </c>
      <c r="G64" s="646">
        <v>9.83</v>
      </c>
      <c r="H64" s="646">
        <v>8.58</v>
      </c>
      <c r="I64" s="646">
        <v>14.61</v>
      </c>
      <c r="J64" s="646">
        <v>10.46</v>
      </c>
      <c r="K64" s="646">
        <v>3.31</v>
      </c>
      <c r="L64" s="646">
        <v>3.2</v>
      </c>
      <c r="M64" s="646">
        <v>2.99</v>
      </c>
      <c r="N64" s="646">
        <v>3.01</v>
      </c>
    </row>
    <row r="65" spans="1:14">
      <c r="A65" s="319" t="s">
        <v>73</v>
      </c>
      <c r="B65" s="646">
        <v>3788.12</v>
      </c>
      <c r="C65" s="646">
        <v>328.57</v>
      </c>
      <c r="D65" s="646">
        <v>325.93</v>
      </c>
      <c r="E65" s="646">
        <v>334.1</v>
      </c>
      <c r="F65" s="646">
        <v>993.21</v>
      </c>
      <c r="G65" s="646">
        <v>4.05</v>
      </c>
      <c r="H65" s="646">
        <v>6.24</v>
      </c>
      <c r="I65" s="646">
        <v>1.68</v>
      </c>
      <c r="J65" s="646">
        <v>8.39</v>
      </c>
      <c r="K65" s="646">
        <v>1.1200000000000001</v>
      </c>
      <c r="L65" s="646">
        <v>1.1100000000000001</v>
      </c>
      <c r="M65" s="646">
        <v>0.95</v>
      </c>
      <c r="N65" s="646">
        <v>1.03</v>
      </c>
    </row>
    <row r="66" spans="1:14">
      <c r="A66" s="319" t="s">
        <v>121</v>
      </c>
      <c r="B66" s="646">
        <v>1052.58</v>
      </c>
      <c r="C66" s="646">
        <v>91.94</v>
      </c>
      <c r="D66" s="646">
        <v>97.58</v>
      </c>
      <c r="E66" s="646">
        <v>98.36</v>
      </c>
      <c r="F66" s="646">
        <v>290.56</v>
      </c>
      <c r="G66" s="646">
        <v>17.8</v>
      </c>
      <c r="H66" s="646">
        <v>12.57</v>
      </c>
      <c r="I66" s="646">
        <v>6.98</v>
      </c>
      <c r="J66" s="646">
        <v>11.57</v>
      </c>
      <c r="K66" s="646">
        <v>0.31</v>
      </c>
      <c r="L66" s="646">
        <v>0.33</v>
      </c>
      <c r="M66" s="646">
        <v>0.28000000000000003</v>
      </c>
      <c r="N66" s="646">
        <v>0.3</v>
      </c>
    </row>
    <row r="67" spans="1:14">
      <c r="A67" s="319" t="s">
        <v>122</v>
      </c>
      <c r="B67" s="646">
        <v>771.25</v>
      </c>
      <c r="C67" s="646">
        <v>62.61</v>
      </c>
      <c r="D67" s="646">
        <v>57.79</v>
      </c>
      <c r="E67" s="646">
        <v>64.61</v>
      </c>
      <c r="F67" s="646">
        <v>180.78</v>
      </c>
      <c r="G67" s="646">
        <v>15.54</v>
      </c>
      <c r="H67" s="646">
        <v>-5.96</v>
      </c>
      <c r="I67" s="646">
        <v>3.19</v>
      </c>
      <c r="J67" s="646">
        <v>-2.37</v>
      </c>
      <c r="K67" s="646">
        <v>0.23</v>
      </c>
      <c r="L67" s="646">
        <v>0.2</v>
      </c>
      <c r="M67" s="646">
        <v>0.18</v>
      </c>
      <c r="N67" s="646">
        <v>0.19</v>
      </c>
    </row>
    <row r="68" spans="1:14">
      <c r="A68" s="319" t="s">
        <v>123</v>
      </c>
      <c r="B68" s="646">
        <v>46.07</v>
      </c>
      <c r="C68" s="646">
        <v>3.71</v>
      </c>
      <c r="D68" s="646">
        <v>4</v>
      </c>
      <c r="E68" s="646">
        <v>4.8099999999999996</v>
      </c>
      <c r="F68" s="646">
        <v>12.8</v>
      </c>
      <c r="G68" s="646">
        <v>0.92</v>
      </c>
      <c r="H68" s="646">
        <v>10.19</v>
      </c>
      <c r="I68" s="646">
        <v>29.65</v>
      </c>
      <c r="J68" s="646">
        <v>22.72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121.31</v>
      </c>
      <c r="D69" s="646">
        <v>73.34</v>
      </c>
      <c r="E69" s="646">
        <v>188.36</v>
      </c>
      <c r="F69" s="646">
        <v>317.26</v>
      </c>
      <c r="G69" s="646">
        <v>-2.66</v>
      </c>
      <c r="H69" s="646">
        <v>30.68</v>
      </c>
      <c r="I69" s="646">
        <v>55.27</v>
      </c>
      <c r="J69" s="646">
        <v>36.56</v>
      </c>
      <c r="K69" s="646">
        <v>0.2</v>
      </c>
      <c r="L69" s="646">
        <v>0.25</v>
      </c>
      <c r="M69" s="646">
        <v>0.54</v>
      </c>
      <c r="N69" s="646">
        <v>0.33</v>
      </c>
    </row>
    <row r="70" spans="1:14">
      <c r="A70" s="319" t="s">
        <v>75</v>
      </c>
      <c r="B70" s="646">
        <v>73213.039999999994</v>
      </c>
      <c r="C70" s="646">
        <v>6218.26</v>
      </c>
      <c r="D70" s="646">
        <v>7002.48</v>
      </c>
      <c r="E70" s="646">
        <v>8940.2099999999991</v>
      </c>
      <c r="F70" s="646">
        <v>23129.93</v>
      </c>
      <c r="G70" s="646">
        <v>38.29</v>
      </c>
      <c r="H70" s="646">
        <v>56.82</v>
      </c>
      <c r="I70" s="646">
        <v>43.77</v>
      </c>
      <c r="J70" s="646">
        <v>54.32</v>
      </c>
      <c r="K70" s="646">
        <v>21.56</v>
      </c>
      <c r="L70" s="646">
        <v>23.79</v>
      </c>
      <c r="M70" s="646">
        <v>25.43</v>
      </c>
      <c r="N70" s="646">
        <v>24.05</v>
      </c>
    </row>
    <row r="71" spans="1:14">
      <c r="A71" s="319" t="s">
        <v>76</v>
      </c>
      <c r="B71" s="646">
        <v>40103.06</v>
      </c>
      <c r="C71" s="646">
        <v>3586.37</v>
      </c>
      <c r="D71" s="646">
        <v>3512.51</v>
      </c>
      <c r="E71" s="646">
        <v>4813.6499999999996</v>
      </c>
      <c r="F71" s="646">
        <v>11929.85</v>
      </c>
      <c r="G71" s="646">
        <v>62.95</v>
      </c>
      <c r="H71" s="646">
        <v>49.81</v>
      </c>
      <c r="I71" s="646">
        <v>34.22</v>
      </c>
      <c r="J71" s="646">
        <v>47.76</v>
      </c>
      <c r="K71" s="646">
        <v>11.81</v>
      </c>
      <c r="L71" s="646">
        <v>11.93</v>
      </c>
      <c r="M71" s="646">
        <v>13.69</v>
      </c>
      <c r="N71" s="646">
        <v>12.4</v>
      </c>
    </row>
    <row r="72" spans="1:14">
      <c r="A72" s="319" t="s">
        <v>77</v>
      </c>
      <c r="B72" s="646">
        <v>11678.44</v>
      </c>
      <c r="C72" s="646">
        <v>1309.3</v>
      </c>
      <c r="D72" s="646">
        <v>888.89</v>
      </c>
      <c r="E72" s="646">
        <v>1045.07</v>
      </c>
      <c r="F72" s="646">
        <v>2924.18</v>
      </c>
      <c r="G72" s="646">
        <v>13.36</v>
      </c>
      <c r="H72" s="646">
        <v>-2.2999999999999998</v>
      </c>
      <c r="I72" s="646">
        <v>-20.18</v>
      </c>
      <c r="J72" s="646">
        <v>-2.4300000000000002</v>
      </c>
      <c r="K72" s="646">
        <v>3.44</v>
      </c>
      <c r="L72" s="646">
        <v>3.02</v>
      </c>
      <c r="M72" s="646">
        <v>2.97</v>
      </c>
      <c r="N72" s="646">
        <v>3.04</v>
      </c>
    </row>
    <row r="73" spans="1:14">
      <c r="A73" s="319" t="s">
        <v>78</v>
      </c>
      <c r="B73" s="646">
        <v>11108.96</v>
      </c>
      <c r="C73" s="646">
        <v>938.7</v>
      </c>
      <c r="D73" s="646">
        <v>864.12</v>
      </c>
      <c r="E73" s="646">
        <v>1012.16</v>
      </c>
      <c r="F73" s="646">
        <v>2749.24</v>
      </c>
      <c r="G73" s="646">
        <v>27.87</v>
      </c>
      <c r="H73" s="646">
        <v>6.29</v>
      </c>
      <c r="I73" s="646">
        <v>7.83</v>
      </c>
      <c r="J73" s="646">
        <v>8.3000000000000007</v>
      </c>
      <c r="K73" s="646">
        <v>3.27</v>
      </c>
      <c r="L73" s="646">
        <v>2.94</v>
      </c>
      <c r="M73" s="646">
        <v>2.88</v>
      </c>
      <c r="N73" s="646">
        <v>2.86</v>
      </c>
    </row>
    <row r="74" spans="1:14">
      <c r="A74" s="319" t="s">
        <v>79</v>
      </c>
      <c r="B74" s="646">
        <v>2663.65</v>
      </c>
      <c r="C74" s="646">
        <v>269.24</v>
      </c>
      <c r="D74" s="646">
        <v>285.58</v>
      </c>
      <c r="E74" s="646">
        <v>344.58</v>
      </c>
      <c r="F74" s="646">
        <v>920.34</v>
      </c>
      <c r="G74" s="646">
        <v>-28.17</v>
      </c>
      <c r="H74" s="646">
        <v>30.8</v>
      </c>
      <c r="I74" s="646">
        <v>27.98</v>
      </c>
      <c r="J74" s="646">
        <v>34.01</v>
      </c>
      <c r="K74" s="646">
        <v>0.78</v>
      </c>
      <c r="L74" s="646">
        <v>0.97</v>
      </c>
      <c r="M74" s="646">
        <v>0.98</v>
      </c>
      <c r="N74" s="646">
        <v>0.96</v>
      </c>
    </row>
    <row r="75" spans="1:14">
      <c r="A75" s="319" t="s">
        <v>80</v>
      </c>
      <c r="B75" s="646">
        <v>19337.38</v>
      </c>
      <c r="C75" s="646">
        <v>1423.95</v>
      </c>
      <c r="D75" s="646">
        <v>2340.27</v>
      </c>
      <c r="E75" s="646">
        <v>2769.82</v>
      </c>
      <c r="F75" s="646">
        <v>7530.49</v>
      </c>
      <c r="G75" s="646">
        <v>21.35</v>
      </c>
      <c r="H75" s="646">
        <v>114.8</v>
      </c>
      <c r="I75" s="646">
        <v>94.52</v>
      </c>
      <c r="J75" s="646">
        <v>104.11</v>
      </c>
      <c r="K75" s="646">
        <v>5.69</v>
      </c>
      <c r="L75" s="646">
        <v>7.95</v>
      </c>
      <c r="M75" s="646">
        <v>7.88</v>
      </c>
      <c r="N75" s="646">
        <v>7.83</v>
      </c>
    </row>
    <row r="76" spans="1:14">
      <c r="A76" s="319" t="s">
        <v>81</v>
      </c>
      <c r="B76" s="646">
        <v>32706.34</v>
      </c>
      <c r="C76" s="646">
        <v>2949.37</v>
      </c>
      <c r="D76" s="646">
        <v>3008.75</v>
      </c>
      <c r="E76" s="646">
        <v>3370.27</v>
      </c>
      <c r="F76" s="646">
        <v>9374.2099999999991</v>
      </c>
      <c r="G76" s="646">
        <v>10.79</v>
      </c>
      <c r="H76" s="646">
        <v>10.62</v>
      </c>
      <c r="I76" s="646">
        <v>14.27</v>
      </c>
      <c r="J76" s="646">
        <v>13.82</v>
      </c>
      <c r="K76" s="646">
        <v>9.6300000000000008</v>
      </c>
      <c r="L76" s="646">
        <v>10.220000000000001</v>
      </c>
      <c r="M76" s="646">
        <v>9.59</v>
      </c>
      <c r="N76" s="646">
        <v>9.75</v>
      </c>
    </row>
    <row r="77" spans="1:14">
      <c r="A77" s="319" t="s">
        <v>82</v>
      </c>
      <c r="B77" s="646">
        <v>7434.23</v>
      </c>
      <c r="C77" s="646">
        <v>874.94</v>
      </c>
      <c r="D77" s="646">
        <v>876.94</v>
      </c>
      <c r="E77" s="646">
        <v>889.64</v>
      </c>
      <c r="F77" s="646">
        <v>2591.89</v>
      </c>
      <c r="G77" s="646">
        <v>7.93</v>
      </c>
      <c r="H77" s="646">
        <v>1.96</v>
      </c>
      <c r="I77" s="646">
        <v>1.68</v>
      </c>
      <c r="J77" s="646">
        <v>2.4300000000000002</v>
      </c>
      <c r="K77" s="646">
        <v>2.19</v>
      </c>
      <c r="L77" s="646">
        <v>2.98</v>
      </c>
      <c r="M77" s="646">
        <v>2.5299999999999998</v>
      </c>
      <c r="N77" s="646">
        <v>2.7</v>
      </c>
    </row>
    <row r="78" spans="1:14">
      <c r="A78" s="319" t="s">
        <v>83</v>
      </c>
      <c r="B78" s="646">
        <v>2552.25</v>
      </c>
      <c r="C78" s="646">
        <v>219.58</v>
      </c>
      <c r="D78" s="646">
        <v>204.09</v>
      </c>
      <c r="E78" s="646">
        <v>217.23</v>
      </c>
      <c r="F78" s="646">
        <v>626.41999999999996</v>
      </c>
      <c r="G78" s="646">
        <v>-12.15</v>
      </c>
      <c r="H78" s="646">
        <v>-7.81</v>
      </c>
      <c r="I78" s="646">
        <v>-1.07</v>
      </c>
      <c r="J78" s="646">
        <v>-6.1</v>
      </c>
      <c r="K78" s="646">
        <v>0.75</v>
      </c>
      <c r="L78" s="646">
        <v>0.69</v>
      </c>
      <c r="M78" s="646">
        <v>0.62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202.84</v>
      </c>
      <c r="D79" s="646">
        <v>186.46</v>
      </c>
      <c r="E79" s="646">
        <v>216.61</v>
      </c>
      <c r="F79" s="646">
        <v>592.25</v>
      </c>
      <c r="G79" s="646">
        <v>7.95</v>
      </c>
      <c r="H79" s="646">
        <v>7.31</v>
      </c>
      <c r="I79" s="646">
        <v>6.79</v>
      </c>
      <c r="J79" s="646">
        <v>7.68</v>
      </c>
      <c r="K79" s="646">
        <v>0.69</v>
      </c>
      <c r="L79" s="646">
        <v>0.63</v>
      </c>
      <c r="M79" s="646">
        <v>0.62</v>
      </c>
      <c r="N79" s="646">
        <v>0.62</v>
      </c>
    </row>
    <row r="80" spans="1:14">
      <c r="A80" s="319" t="s">
        <v>85</v>
      </c>
      <c r="B80" s="646">
        <v>4187.8</v>
      </c>
      <c r="C80" s="646">
        <v>342.22</v>
      </c>
      <c r="D80" s="646">
        <v>384.25</v>
      </c>
      <c r="E80" s="646">
        <v>445.87</v>
      </c>
      <c r="F80" s="646">
        <v>1211.28</v>
      </c>
      <c r="G80" s="646">
        <v>30.26</v>
      </c>
      <c r="H80" s="646">
        <v>23.3</v>
      </c>
      <c r="I80" s="646">
        <v>30.29</v>
      </c>
      <c r="J80" s="646">
        <v>31.75</v>
      </c>
      <c r="K80" s="646">
        <v>1.23</v>
      </c>
      <c r="L80" s="646">
        <v>1.31</v>
      </c>
      <c r="M80" s="646">
        <v>1.27</v>
      </c>
      <c r="N80" s="646">
        <v>1.26</v>
      </c>
    </row>
    <row r="81" spans="1:14">
      <c r="A81" s="319" t="s">
        <v>124</v>
      </c>
      <c r="B81" s="646">
        <v>16102.13</v>
      </c>
      <c r="C81" s="646">
        <v>1306.03</v>
      </c>
      <c r="D81" s="646">
        <v>1349.41</v>
      </c>
      <c r="E81" s="646">
        <v>1589.6</v>
      </c>
      <c r="F81" s="646">
        <v>4325.78</v>
      </c>
      <c r="G81" s="646">
        <v>13.23</v>
      </c>
      <c r="H81" s="646">
        <v>17.46</v>
      </c>
      <c r="I81" s="646">
        <v>21.71</v>
      </c>
      <c r="J81" s="646">
        <v>21.6</v>
      </c>
      <c r="K81" s="646">
        <v>4.74</v>
      </c>
      <c r="L81" s="646">
        <v>4.58</v>
      </c>
      <c r="M81" s="646">
        <v>4.5199999999999996</v>
      </c>
      <c r="N81" s="646">
        <v>4.5</v>
      </c>
    </row>
    <row r="82" spans="1:14">
      <c r="A82" s="319" t="s">
        <v>86</v>
      </c>
      <c r="B82" s="646">
        <v>26821.26</v>
      </c>
      <c r="C82" s="646">
        <v>2610.1999999999998</v>
      </c>
      <c r="D82" s="646">
        <v>2728.51</v>
      </c>
      <c r="E82" s="646">
        <v>3966.09</v>
      </c>
      <c r="F82" s="646">
        <v>11264.69</v>
      </c>
      <c r="G82" s="646">
        <v>45.54</v>
      </c>
      <c r="H82" s="646">
        <v>-16.170000000000002</v>
      </c>
      <c r="I82" s="646">
        <v>51.95</v>
      </c>
      <c r="J82" s="646">
        <v>28.49</v>
      </c>
      <c r="K82" s="646">
        <v>7.9</v>
      </c>
      <c r="L82" s="646">
        <v>9.27</v>
      </c>
      <c r="M82" s="646">
        <v>11.28</v>
      </c>
      <c r="N82" s="646">
        <v>11.71</v>
      </c>
    </row>
    <row r="83" spans="1:14">
      <c r="A83" s="319" t="s">
        <v>87</v>
      </c>
      <c r="B83" s="646">
        <v>13006.31</v>
      </c>
      <c r="C83" s="646">
        <v>1447.95</v>
      </c>
      <c r="D83" s="646">
        <v>1103.74</v>
      </c>
      <c r="E83" s="646">
        <v>1799.58</v>
      </c>
      <c r="F83" s="646">
        <v>5661.39</v>
      </c>
      <c r="G83" s="646">
        <v>48.51</v>
      </c>
      <c r="H83" s="646">
        <v>18.22</v>
      </c>
      <c r="I83" s="646">
        <v>24.28</v>
      </c>
      <c r="J83" s="646">
        <v>59.5</v>
      </c>
      <c r="K83" s="646">
        <v>3.83</v>
      </c>
      <c r="L83" s="646">
        <v>3.75</v>
      </c>
      <c r="M83" s="646">
        <v>5.12</v>
      </c>
      <c r="N83" s="646">
        <v>5.89</v>
      </c>
    </row>
    <row r="84" spans="1:14">
      <c r="A84" s="319" t="s">
        <v>88</v>
      </c>
      <c r="B84" s="646">
        <v>13814.95</v>
      </c>
      <c r="C84" s="646">
        <v>1162.25</v>
      </c>
      <c r="D84" s="646">
        <v>1624.77</v>
      </c>
      <c r="E84" s="646">
        <v>2166.5100000000002</v>
      </c>
      <c r="F84" s="646">
        <v>5603.3</v>
      </c>
      <c r="G84" s="646">
        <v>42.85</v>
      </c>
      <c r="H84" s="646">
        <v>-30.01</v>
      </c>
      <c r="I84" s="646">
        <v>86.41</v>
      </c>
      <c r="J84" s="646">
        <v>7.39</v>
      </c>
      <c r="K84" s="646">
        <v>4.07</v>
      </c>
      <c r="L84" s="646">
        <v>5.52</v>
      </c>
      <c r="M84" s="646">
        <v>6.16</v>
      </c>
      <c r="N84" s="646">
        <v>5.83</v>
      </c>
    </row>
    <row r="85" spans="1:14">
      <c r="A85" s="319" t="s">
        <v>89</v>
      </c>
      <c r="B85" s="646">
        <v>13681.75</v>
      </c>
      <c r="C85" s="646">
        <v>1183.7</v>
      </c>
      <c r="D85" s="646">
        <v>1136.04</v>
      </c>
      <c r="E85" s="646">
        <v>1193.48</v>
      </c>
      <c r="F85" s="646">
        <v>3428.08</v>
      </c>
      <c r="G85" s="646">
        <v>2.9</v>
      </c>
      <c r="H85" s="646">
        <v>4.6500000000000004</v>
      </c>
      <c r="I85" s="646">
        <v>0.83</v>
      </c>
      <c r="J85" s="646">
        <v>2.94</v>
      </c>
      <c r="K85" s="646">
        <v>4.03</v>
      </c>
      <c r="L85" s="646">
        <v>3.86</v>
      </c>
      <c r="M85" s="646">
        <v>3.39</v>
      </c>
      <c r="N85" s="646">
        <v>3.56</v>
      </c>
    </row>
    <row r="86" spans="1:14">
      <c r="A86" s="319" t="s">
        <v>90</v>
      </c>
      <c r="B86" s="646">
        <v>8438.3799999999992</v>
      </c>
      <c r="C86" s="646">
        <v>781.47</v>
      </c>
      <c r="D86" s="646">
        <v>676.86</v>
      </c>
      <c r="E86" s="646">
        <v>680.29</v>
      </c>
      <c r="F86" s="646">
        <v>1996.91</v>
      </c>
      <c r="G86" s="646">
        <v>-3.99</v>
      </c>
      <c r="H86" s="646">
        <v>-4.41</v>
      </c>
      <c r="I86" s="646">
        <v>-12.95</v>
      </c>
      <c r="J86" s="646">
        <v>-8.4499999999999993</v>
      </c>
      <c r="K86" s="646">
        <v>2.48</v>
      </c>
      <c r="L86" s="646">
        <v>2.2999999999999998</v>
      </c>
      <c r="M86" s="646">
        <v>1.93</v>
      </c>
      <c r="N86" s="646">
        <v>2.08</v>
      </c>
    </row>
    <row r="87" spans="1:14">
      <c r="A87" s="319" t="s">
        <v>125</v>
      </c>
      <c r="B87" s="646">
        <v>5243.38</v>
      </c>
      <c r="C87" s="646">
        <v>402.23</v>
      </c>
      <c r="D87" s="646">
        <v>459.17</v>
      </c>
      <c r="E87" s="646">
        <v>513.19000000000005</v>
      </c>
      <c r="F87" s="646">
        <v>1431.18</v>
      </c>
      <c r="G87" s="646">
        <v>16.36</v>
      </c>
      <c r="H87" s="646">
        <v>21.65</v>
      </c>
      <c r="I87" s="646">
        <v>27.59</v>
      </c>
      <c r="J87" s="646">
        <v>24.56</v>
      </c>
      <c r="K87" s="646">
        <v>1.54</v>
      </c>
      <c r="L87" s="646">
        <v>1.56</v>
      </c>
      <c r="M87" s="646">
        <v>1.46</v>
      </c>
      <c r="N87" s="646">
        <v>1.49</v>
      </c>
    </row>
    <row r="88" spans="1:14">
      <c r="A88" s="319" t="s">
        <v>91</v>
      </c>
      <c r="B88" s="646">
        <v>12340.36</v>
      </c>
      <c r="C88" s="646">
        <v>1011.06</v>
      </c>
      <c r="D88" s="646">
        <v>1083.67</v>
      </c>
      <c r="E88" s="646">
        <v>1256.97</v>
      </c>
      <c r="F88" s="646">
        <v>3426.42</v>
      </c>
      <c r="G88" s="646">
        <v>7.8</v>
      </c>
      <c r="H88" s="646">
        <v>8.84</v>
      </c>
      <c r="I88" s="646">
        <v>24.32</v>
      </c>
      <c r="J88" s="646">
        <v>15.79</v>
      </c>
      <c r="K88" s="646">
        <v>3.63</v>
      </c>
      <c r="L88" s="646">
        <v>3.68</v>
      </c>
      <c r="M88" s="646">
        <v>3.58</v>
      </c>
      <c r="N88" s="646">
        <v>3.56</v>
      </c>
    </row>
    <row r="89" spans="1:14">
      <c r="A89" s="319" t="s">
        <v>92</v>
      </c>
      <c r="B89" s="646">
        <v>6768.65</v>
      </c>
      <c r="C89" s="646">
        <v>529.44000000000005</v>
      </c>
      <c r="D89" s="646">
        <v>582.12</v>
      </c>
      <c r="E89" s="646">
        <v>719.71</v>
      </c>
      <c r="F89" s="646">
        <v>1892.35</v>
      </c>
      <c r="G89" s="646">
        <v>2.12</v>
      </c>
      <c r="H89" s="646">
        <v>10.67</v>
      </c>
      <c r="I89" s="646">
        <v>35.94</v>
      </c>
      <c r="J89" s="646">
        <v>21.91</v>
      </c>
      <c r="K89" s="646">
        <v>1.99</v>
      </c>
      <c r="L89" s="646">
        <v>1.98</v>
      </c>
      <c r="M89" s="646">
        <v>2.0499999999999998</v>
      </c>
      <c r="N89" s="646">
        <v>1.97</v>
      </c>
    </row>
    <row r="90" spans="1:14">
      <c r="A90" s="319" t="s">
        <v>126</v>
      </c>
      <c r="B90" s="646">
        <v>3857.43</v>
      </c>
      <c r="C90" s="646">
        <v>338.08</v>
      </c>
      <c r="D90" s="646">
        <v>340.57</v>
      </c>
      <c r="E90" s="646">
        <v>372.62</v>
      </c>
      <c r="F90" s="646">
        <v>1061.25</v>
      </c>
      <c r="G90" s="646">
        <v>17.2</v>
      </c>
      <c r="H90" s="646">
        <v>0.11</v>
      </c>
      <c r="I90" s="646">
        <v>10.220000000000001</v>
      </c>
      <c r="J90" s="646">
        <v>4.8099999999999996</v>
      </c>
      <c r="K90" s="646">
        <v>1.1399999999999999</v>
      </c>
      <c r="L90" s="646">
        <v>1.1599999999999999</v>
      </c>
      <c r="M90" s="646">
        <v>1.06</v>
      </c>
      <c r="N90" s="646">
        <v>1.1000000000000001</v>
      </c>
    </row>
    <row r="91" spans="1:14">
      <c r="A91" s="319" t="s">
        <v>93</v>
      </c>
      <c r="B91" s="646">
        <v>6145.45</v>
      </c>
      <c r="C91" s="646">
        <v>547.34</v>
      </c>
      <c r="D91" s="646">
        <v>480.98</v>
      </c>
      <c r="E91" s="646">
        <v>551.04</v>
      </c>
      <c r="F91" s="646">
        <v>1510.42</v>
      </c>
      <c r="G91" s="646">
        <v>-0.88</v>
      </c>
      <c r="H91" s="646">
        <v>-6.21</v>
      </c>
      <c r="I91" s="646">
        <v>0.68</v>
      </c>
      <c r="J91" s="646">
        <v>-2.5499999999999998</v>
      </c>
      <c r="K91" s="646">
        <v>1.81</v>
      </c>
      <c r="L91" s="646">
        <v>1.63</v>
      </c>
      <c r="M91" s="646">
        <v>1.57</v>
      </c>
      <c r="N91" s="646">
        <v>1.57</v>
      </c>
    </row>
    <row r="92" spans="1:14">
      <c r="A92" s="319" t="s">
        <v>94</v>
      </c>
      <c r="B92" s="646">
        <v>15616.03</v>
      </c>
      <c r="C92" s="646">
        <v>1381.38</v>
      </c>
      <c r="D92" s="646">
        <v>1278.01</v>
      </c>
      <c r="E92" s="646">
        <v>1460.8</v>
      </c>
      <c r="F92" s="646">
        <v>3951.29</v>
      </c>
      <c r="G92" s="646">
        <v>9.73</v>
      </c>
      <c r="H92" s="646">
        <v>0.56999999999999995</v>
      </c>
      <c r="I92" s="646">
        <v>5.75</v>
      </c>
      <c r="J92" s="646">
        <v>0.39</v>
      </c>
      <c r="K92" s="646">
        <v>4.5999999999999996</v>
      </c>
      <c r="L92" s="646">
        <v>4.34</v>
      </c>
      <c r="M92" s="646">
        <v>4.16</v>
      </c>
      <c r="N92" s="646">
        <v>4.1100000000000003</v>
      </c>
    </row>
    <row r="93" spans="1:14">
      <c r="A93" s="319" t="s">
        <v>95</v>
      </c>
      <c r="B93" s="646">
        <v>7797.01</v>
      </c>
      <c r="C93" s="646">
        <v>705.89</v>
      </c>
      <c r="D93" s="646">
        <v>613.49</v>
      </c>
      <c r="E93" s="646">
        <v>691.69</v>
      </c>
      <c r="F93" s="646">
        <v>1917.36</v>
      </c>
      <c r="G93" s="646">
        <v>3.12</v>
      </c>
      <c r="H93" s="646">
        <v>-7.19</v>
      </c>
      <c r="I93" s="646">
        <v>-2.0099999999999998</v>
      </c>
      <c r="J93" s="646">
        <v>-3.6</v>
      </c>
      <c r="K93" s="646">
        <v>2.2999999999999998</v>
      </c>
      <c r="L93" s="646">
        <v>2.08</v>
      </c>
      <c r="M93" s="646">
        <v>1.97</v>
      </c>
      <c r="N93" s="646">
        <v>1.99</v>
      </c>
    </row>
    <row r="94" spans="1:14">
      <c r="A94" s="319" t="s">
        <v>96</v>
      </c>
      <c r="B94" s="646">
        <v>1400.63</v>
      </c>
      <c r="C94" s="646">
        <v>117.21</v>
      </c>
      <c r="D94" s="646">
        <v>113.28</v>
      </c>
      <c r="E94" s="646">
        <v>123.46</v>
      </c>
      <c r="F94" s="646">
        <v>350.12</v>
      </c>
      <c r="G94" s="646">
        <v>-5.43</v>
      </c>
      <c r="H94" s="646">
        <v>-5.48</v>
      </c>
      <c r="I94" s="646">
        <v>5.33</v>
      </c>
      <c r="J94" s="646">
        <v>-3.6</v>
      </c>
      <c r="K94" s="646">
        <v>0.41</v>
      </c>
      <c r="L94" s="646">
        <v>0.38</v>
      </c>
      <c r="M94" s="646">
        <v>0.35</v>
      </c>
      <c r="N94" s="646">
        <v>0.36</v>
      </c>
    </row>
    <row r="95" spans="1:14">
      <c r="A95" s="319" t="s">
        <v>97</v>
      </c>
      <c r="B95" s="646">
        <v>8267.68</v>
      </c>
      <c r="C95" s="646">
        <v>716.38</v>
      </c>
      <c r="D95" s="646">
        <v>629.9</v>
      </c>
      <c r="E95" s="646">
        <v>785.74</v>
      </c>
      <c r="F95" s="646">
        <v>2089.79</v>
      </c>
      <c r="G95" s="646">
        <v>-1.84</v>
      </c>
      <c r="H95" s="646">
        <v>-6.94</v>
      </c>
      <c r="I95" s="646">
        <v>9.68</v>
      </c>
      <c r="J95" s="646">
        <v>1.27</v>
      </c>
      <c r="K95" s="646">
        <v>2.4300000000000002</v>
      </c>
      <c r="L95" s="646">
        <v>2.14</v>
      </c>
      <c r="M95" s="646">
        <v>2.23</v>
      </c>
      <c r="N95" s="646">
        <v>2.17</v>
      </c>
    </row>
    <row r="96" spans="1:14">
      <c r="A96" s="319" t="s">
        <v>98</v>
      </c>
      <c r="B96" s="646">
        <v>11925.22</v>
      </c>
      <c r="C96" s="646">
        <v>898.75</v>
      </c>
      <c r="D96" s="646">
        <v>1065.3900000000001</v>
      </c>
      <c r="E96" s="646">
        <v>1048.28</v>
      </c>
      <c r="F96" s="646">
        <v>3104.61</v>
      </c>
      <c r="G96" s="646">
        <v>15.55</v>
      </c>
      <c r="H96" s="646">
        <v>28.36</v>
      </c>
      <c r="I96" s="646">
        <v>16.64</v>
      </c>
      <c r="J96" s="646">
        <v>17.96</v>
      </c>
      <c r="K96" s="646">
        <v>3.51</v>
      </c>
      <c r="L96" s="646">
        <v>3.62</v>
      </c>
      <c r="M96" s="646">
        <v>2.98</v>
      </c>
      <c r="N96" s="646">
        <v>3.23</v>
      </c>
    </row>
    <row r="97" spans="1:14">
      <c r="A97" s="319" t="s">
        <v>99</v>
      </c>
      <c r="B97" s="646">
        <v>3560.49</v>
      </c>
      <c r="C97" s="646">
        <v>309.61</v>
      </c>
      <c r="D97" s="646">
        <v>276.52999999999997</v>
      </c>
      <c r="E97" s="646">
        <v>296.31</v>
      </c>
      <c r="F97" s="646">
        <v>861.85</v>
      </c>
      <c r="G97" s="646">
        <v>-0.32</v>
      </c>
      <c r="H97" s="646">
        <v>-23.85</v>
      </c>
      <c r="I97" s="646">
        <v>-4.3</v>
      </c>
      <c r="J97" s="646">
        <v>-5.82</v>
      </c>
      <c r="K97" s="646">
        <v>1.05</v>
      </c>
      <c r="L97" s="646">
        <v>0.94</v>
      </c>
      <c r="M97" s="646">
        <v>0.84</v>
      </c>
      <c r="N97" s="646">
        <v>0.9</v>
      </c>
    </row>
    <row r="98" spans="1:14">
      <c r="A98" s="319" t="s">
        <v>100</v>
      </c>
      <c r="B98" s="646">
        <v>1801.98</v>
      </c>
      <c r="C98" s="646">
        <v>146.69999999999999</v>
      </c>
      <c r="D98" s="646">
        <v>166.63</v>
      </c>
      <c r="E98" s="646">
        <v>173.89</v>
      </c>
      <c r="F98" s="646">
        <v>495.14</v>
      </c>
      <c r="G98" s="646">
        <v>23.82</v>
      </c>
      <c r="H98" s="646">
        <v>23.27</v>
      </c>
      <c r="I98" s="646">
        <v>18.53</v>
      </c>
      <c r="J98" s="646">
        <v>23.37</v>
      </c>
      <c r="K98" s="646">
        <v>0.53</v>
      </c>
      <c r="L98" s="646">
        <v>0.56999999999999995</v>
      </c>
      <c r="M98" s="646">
        <v>0.49</v>
      </c>
      <c r="N98" s="646">
        <v>0.51</v>
      </c>
    </row>
    <row r="99" spans="1:14">
      <c r="A99" s="319" t="s">
        <v>101</v>
      </c>
      <c r="B99" s="646">
        <v>1801.57</v>
      </c>
      <c r="C99" s="646">
        <v>147.53</v>
      </c>
      <c r="D99" s="646">
        <v>137.54</v>
      </c>
      <c r="E99" s="646">
        <v>160.35</v>
      </c>
      <c r="F99" s="646">
        <v>440.44</v>
      </c>
      <c r="G99" s="646">
        <v>3.47</v>
      </c>
      <c r="H99" s="646">
        <v>4.34</v>
      </c>
      <c r="I99" s="646">
        <v>8.69</v>
      </c>
      <c r="J99" s="646">
        <v>8.74</v>
      </c>
      <c r="K99" s="646">
        <v>0.53</v>
      </c>
      <c r="L99" s="646">
        <v>0.47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95.88</v>
      </c>
      <c r="D100" s="646">
        <v>81.349999999999994</v>
      </c>
      <c r="E100" s="646">
        <v>99.57</v>
      </c>
      <c r="F100" s="646">
        <v>266.57</v>
      </c>
      <c r="G100" s="646">
        <v>3.85</v>
      </c>
      <c r="H100" s="646">
        <v>-1.24</v>
      </c>
      <c r="I100" s="646">
        <v>3.85</v>
      </c>
      <c r="J100" s="646">
        <v>2.2400000000000002</v>
      </c>
      <c r="K100" s="646">
        <v>0.34</v>
      </c>
      <c r="L100" s="646">
        <v>0.28000000000000003</v>
      </c>
      <c r="M100" s="646">
        <v>0.28000000000000003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51.66</v>
      </c>
      <c r="D101" s="646">
        <v>56.19</v>
      </c>
      <c r="E101" s="646">
        <v>60.78</v>
      </c>
      <c r="F101" s="646">
        <v>173.87</v>
      </c>
      <c r="G101" s="646">
        <v>2.83</v>
      </c>
      <c r="H101" s="646">
        <v>13.63</v>
      </c>
      <c r="I101" s="646">
        <v>17.649999999999999</v>
      </c>
      <c r="J101" s="646">
        <v>20.49</v>
      </c>
      <c r="K101" s="646">
        <v>0.19</v>
      </c>
      <c r="L101" s="646">
        <v>0.19</v>
      </c>
      <c r="M101" s="646">
        <v>0.17</v>
      </c>
      <c r="N101" s="646">
        <v>0.18</v>
      </c>
    </row>
    <row r="102" spans="1:14">
      <c r="A102" s="319" t="s">
        <v>102</v>
      </c>
      <c r="B102" s="646">
        <v>683.88</v>
      </c>
      <c r="C102" s="646">
        <v>56.77</v>
      </c>
      <c r="D102" s="646">
        <v>58.66</v>
      </c>
      <c r="E102" s="646">
        <v>64.53</v>
      </c>
      <c r="F102" s="646">
        <v>181</v>
      </c>
      <c r="G102" s="646">
        <v>10.66</v>
      </c>
      <c r="H102" s="646">
        <v>19.079999999999998</v>
      </c>
      <c r="I102" s="646">
        <v>13.67</v>
      </c>
      <c r="J102" s="646">
        <v>19.27</v>
      </c>
      <c r="K102" s="646">
        <v>0.2</v>
      </c>
      <c r="L102" s="646">
        <v>0.2</v>
      </c>
      <c r="M102" s="646">
        <v>0.18</v>
      </c>
      <c r="N102" s="646">
        <v>0.19</v>
      </c>
    </row>
    <row r="103" spans="1:14">
      <c r="A103" s="319" t="s">
        <v>103</v>
      </c>
      <c r="B103" s="646">
        <v>644.76</v>
      </c>
      <c r="C103" s="646">
        <v>55.27</v>
      </c>
      <c r="D103" s="646">
        <v>44.49</v>
      </c>
      <c r="E103" s="646">
        <v>51.01</v>
      </c>
      <c r="F103" s="646">
        <v>142.29</v>
      </c>
      <c r="G103" s="646">
        <v>-11.08</v>
      </c>
      <c r="H103" s="646">
        <v>-22.44</v>
      </c>
      <c r="I103" s="646">
        <v>-7.71</v>
      </c>
      <c r="J103" s="646">
        <v>-16.43</v>
      </c>
      <c r="K103" s="646">
        <v>0.19</v>
      </c>
      <c r="L103" s="646">
        <v>0.15</v>
      </c>
      <c r="M103" s="646">
        <v>0.15</v>
      </c>
      <c r="N103" s="646">
        <v>0.15</v>
      </c>
    </row>
    <row r="104" spans="1:14">
      <c r="A104" s="319" t="s">
        <v>129</v>
      </c>
      <c r="B104" s="646">
        <v>582.24</v>
      </c>
      <c r="C104" s="646">
        <v>46.38</v>
      </c>
      <c r="D104" s="646">
        <v>38.43</v>
      </c>
      <c r="E104" s="646">
        <v>41.25</v>
      </c>
      <c r="F104" s="646">
        <v>123.52</v>
      </c>
      <c r="G104" s="646">
        <v>3.54</v>
      </c>
      <c r="H104" s="646">
        <v>-22.24</v>
      </c>
      <c r="I104" s="646">
        <v>-11.06</v>
      </c>
      <c r="J104" s="646">
        <v>-13.44</v>
      </c>
      <c r="K104" s="646">
        <v>0.17</v>
      </c>
      <c r="L104" s="646">
        <v>0.13</v>
      </c>
      <c r="M104" s="646">
        <v>0.12</v>
      </c>
      <c r="N104" s="646">
        <v>0.13</v>
      </c>
    </row>
    <row r="105" spans="1:14">
      <c r="A105" s="319" t="s">
        <v>130</v>
      </c>
      <c r="B105" s="646">
        <v>748.6</v>
      </c>
      <c r="C105" s="646">
        <v>51.72</v>
      </c>
      <c r="D105" s="646">
        <v>75.150000000000006</v>
      </c>
      <c r="E105" s="646">
        <v>89.69</v>
      </c>
      <c r="F105" s="646">
        <v>223.36</v>
      </c>
      <c r="G105" s="646">
        <v>34.29</v>
      </c>
      <c r="H105" s="646">
        <v>57.48</v>
      </c>
      <c r="I105" s="646">
        <v>73.41</v>
      </c>
      <c r="J105" s="646">
        <v>54.9</v>
      </c>
      <c r="K105" s="646">
        <v>0.22</v>
      </c>
      <c r="L105" s="646">
        <v>0.26</v>
      </c>
      <c r="M105" s="646">
        <v>0.26</v>
      </c>
      <c r="N105" s="646">
        <v>0.23</v>
      </c>
    </row>
    <row r="106" spans="1:14">
      <c r="A106" s="319" t="s">
        <v>131</v>
      </c>
      <c r="B106" s="646">
        <v>664.5</v>
      </c>
      <c r="C106" s="646">
        <v>57.27</v>
      </c>
      <c r="D106" s="646">
        <v>41.67</v>
      </c>
      <c r="E106" s="646">
        <v>57.07</v>
      </c>
      <c r="F106" s="646">
        <v>147.43</v>
      </c>
      <c r="G106" s="646">
        <v>-3.94</v>
      </c>
      <c r="H106" s="646">
        <v>-54.42</v>
      </c>
      <c r="I106" s="646">
        <v>-0.35</v>
      </c>
      <c r="J106" s="646">
        <v>-20.329999999999998</v>
      </c>
      <c r="K106" s="646">
        <v>0.2</v>
      </c>
      <c r="L106" s="646">
        <v>0.14000000000000001</v>
      </c>
      <c r="M106" s="646">
        <v>0.16</v>
      </c>
      <c r="N106" s="646">
        <v>0.15</v>
      </c>
    </row>
    <row r="107" spans="1:14">
      <c r="A107" s="319" t="s">
        <v>104</v>
      </c>
      <c r="B107" s="646">
        <v>8741.67</v>
      </c>
      <c r="C107" s="646">
        <v>769.85</v>
      </c>
      <c r="D107" s="646">
        <v>621.21</v>
      </c>
      <c r="E107" s="646">
        <v>974.42</v>
      </c>
      <c r="F107" s="646">
        <v>2545.9899999999998</v>
      </c>
      <c r="G107" s="646">
        <v>-19.66</v>
      </c>
      <c r="H107" s="646">
        <v>-8.7899999999999991</v>
      </c>
      <c r="I107" s="646">
        <v>26.57</v>
      </c>
      <c r="J107" s="646">
        <v>9.84</v>
      </c>
      <c r="K107" s="646">
        <v>2.57</v>
      </c>
      <c r="L107" s="646">
        <v>2.11</v>
      </c>
      <c r="M107" s="646">
        <v>2.77</v>
      </c>
      <c r="N107" s="646">
        <v>2.65</v>
      </c>
    </row>
    <row r="108" spans="1:14">
      <c r="A108" s="319" t="s">
        <v>105</v>
      </c>
      <c r="B108" s="646">
        <v>7382.39</v>
      </c>
      <c r="C108" s="646">
        <v>643.58000000000004</v>
      </c>
      <c r="D108" s="646">
        <v>486.73</v>
      </c>
      <c r="E108" s="646">
        <v>801.6</v>
      </c>
      <c r="F108" s="646">
        <v>2116.6</v>
      </c>
      <c r="G108" s="646">
        <v>-19.899999999999999</v>
      </c>
      <c r="H108" s="646">
        <v>-17.78</v>
      </c>
      <c r="I108" s="646">
        <v>24.55</v>
      </c>
      <c r="J108" s="646">
        <v>8.17</v>
      </c>
      <c r="K108" s="646">
        <v>2.17</v>
      </c>
      <c r="L108" s="646">
        <v>1.65</v>
      </c>
      <c r="M108" s="646">
        <v>2.2799999999999998</v>
      </c>
      <c r="N108" s="646">
        <v>2.2000000000000002</v>
      </c>
    </row>
    <row r="109" spans="1:14">
      <c r="A109" s="319" t="s">
        <v>106</v>
      </c>
      <c r="B109" s="646">
        <v>0.01</v>
      </c>
      <c r="C109" s="646">
        <v>0.01</v>
      </c>
      <c r="D109" s="646">
        <v>0</v>
      </c>
      <c r="E109" s="646">
        <v>0</v>
      </c>
      <c r="F109" s="646">
        <v>0</v>
      </c>
      <c r="G109" s="646">
        <v>0</v>
      </c>
      <c r="H109" s="646">
        <v>0</v>
      </c>
      <c r="I109" s="646">
        <v>-100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มี.ค.</v>
      </c>
      <c r="D3" s="453" t="str">
        <f>'T3_data(t)'!D3</f>
        <v>ก.พ.</v>
      </c>
      <c r="E3" s="453" t="str">
        <f>'T3_data(t)'!E3</f>
        <v>มี.ค.</v>
      </c>
      <c r="F3" s="453" t="str">
        <f>'T3_data(t)'!F3</f>
        <v>ม.ค.-มี.ค.</v>
      </c>
      <c r="G3" s="453" t="str">
        <f>'T3_data(t)'!G3</f>
        <v>ม.ค.-ธ.ค.</v>
      </c>
      <c r="H3" s="453" t="str">
        <f>'T3_data(t)'!H3</f>
        <v>ก.พ.</v>
      </c>
      <c r="I3" s="453" t="str">
        <f>'T3_data(t)'!I3</f>
        <v>มี.ค.</v>
      </c>
      <c r="J3" s="453" t="str">
        <f>'T3_data(t)'!J3</f>
        <v>ม.ค.-มี.ค.</v>
      </c>
      <c r="K3" s="453" t="str">
        <f>'T3_data(t)'!K3</f>
        <v>ม.ค.-ธ.ค.</v>
      </c>
      <c r="L3" s="453" t="str">
        <f>'T3_data(t)'!L3</f>
        <v>ก.พ.</v>
      </c>
      <c r="M3" s="453" t="str">
        <f>'T3_data(t)'!M3</f>
        <v>มี.ค.</v>
      </c>
      <c r="N3" s="453" t="str">
        <f>'T3_data(t)'!N3</f>
        <v>ม.ค.-มี.ค.</v>
      </c>
    </row>
    <row r="4" spans="1:14">
      <c r="A4" s="319" t="s">
        <v>46</v>
      </c>
      <c r="B4" s="646">
        <v>300739.78999999998</v>
      </c>
      <c r="C4" s="646">
        <v>25080.89</v>
      </c>
      <c r="D4" s="646">
        <v>26794.95</v>
      </c>
      <c r="E4" s="646">
        <v>29625.84</v>
      </c>
      <c r="F4" s="646">
        <v>81792.38</v>
      </c>
      <c r="G4" s="646">
        <v>5.5</v>
      </c>
      <c r="H4" s="646">
        <v>14.45</v>
      </c>
      <c r="I4" s="646">
        <v>18.12</v>
      </c>
      <c r="J4" s="646">
        <v>15.6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4316.57</v>
      </c>
      <c r="D5" s="646">
        <v>4067.85</v>
      </c>
      <c r="E5" s="646">
        <v>4190.71</v>
      </c>
      <c r="F5" s="646">
        <v>11997.2</v>
      </c>
      <c r="G5" s="646">
        <v>6.15</v>
      </c>
      <c r="H5" s="646">
        <v>4.4000000000000004</v>
      </c>
      <c r="I5" s="646">
        <v>-2.92</v>
      </c>
      <c r="J5" s="646">
        <v>0.51</v>
      </c>
      <c r="K5" s="646">
        <v>17.38</v>
      </c>
      <c r="L5" s="646">
        <v>15.18</v>
      </c>
      <c r="M5" s="646">
        <v>14.15</v>
      </c>
      <c r="N5" s="646">
        <v>14.67</v>
      </c>
    </row>
    <row r="6" spans="1:14">
      <c r="A6" s="319" t="s">
        <v>48</v>
      </c>
      <c r="B6" s="646">
        <v>28862.53</v>
      </c>
      <c r="C6" s="646">
        <v>2196.66</v>
      </c>
      <c r="D6" s="646">
        <v>2016.64</v>
      </c>
      <c r="E6" s="646">
        <v>2190.06</v>
      </c>
      <c r="F6" s="646">
        <v>6244.65</v>
      </c>
      <c r="G6" s="646">
        <v>7.64</v>
      </c>
      <c r="H6" s="646">
        <v>-1.39</v>
      </c>
      <c r="I6" s="646">
        <v>-0.3</v>
      </c>
      <c r="J6" s="646">
        <v>-1.1000000000000001</v>
      </c>
      <c r="K6" s="646">
        <v>9.6</v>
      </c>
      <c r="L6" s="646">
        <v>7.53</v>
      </c>
      <c r="M6" s="646">
        <v>7.39</v>
      </c>
      <c r="N6" s="646">
        <v>7.63</v>
      </c>
    </row>
    <row r="7" spans="1:14">
      <c r="A7" s="319" t="s">
        <v>49</v>
      </c>
      <c r="B7" s="646">
        <v>23420.61</v>
      </c>
      <c r="C7" s="646">
        <v>2119.91</v>
      </c>
      <c r="D7" s="646">
        <v>2051.21</v>
      </c>
      <c r="E7" s="646">
        <v>2000.65</v>
      </c>
      <c r="F7" s="646">
        <v>5752.56</v>
      </c>
      <c r="G7" s="646">
        <v>4.37</v>
      </c>
      <c r="H7" s="646">
        <v>10.79</v>
      </c>
      <c r="I7" s="646">
        <v>-5.63</v>
      </c>
      <c r="J7" s="646">
        <v>2.33</v>
      </c>
      <c r="K7" s="646">
        <v>7.79</v>
      </c>
      <c r="L7" s="646">
        <v>7.66</v>
      </c>
      <c r="M7" s="646">
        <v>6.75</v>
      </c>
      <c r="N7" s="646">
        <v>7.03</v>
      </c>
    </row>
    <row r="8" spans="1:14">
      <c r="A8" s="319" t="s">
        <v>50</v>
      </c>
      <c r="B8" s="646">
        <v>6455.39</v>
      </c>
      <c r="C8" s="646">
        <v>484.76</v>
      </c>
      <c r="D8" s="646">
        <v>359.62</v>
      </c>
      <c r="E8" s="646">
        <v>375.41</v>
      </c>
      <c r="F8" s="646">
        <v>1145.45</v>
      </c>
      <c r="G8" s="646">
        <v>25.41</v>
      </c>
      <c r="H8" s="646">
        <v>-34.25</v>
      </c>
      <c r="I8" s="646">
        <v>-22.56</v>
      </c>
      <c r="J8" s="646">
        <v>-30.02</v>
      </c>
      <c r="K8" s="646">
        <v>2.15</v>
      </c>
      <c r="L8" s="646">
        <v>1.34</v>
      </c>
      <c r="M8" s="646">
        <v>1.27</v>
      </c>
      <c r="N8" s="646">
        <v>1.4</v>
      </c>
    </row>
    <row r="9" spans="1:14">
      <c r="A9" s="319" t="s">
        <v>51</v>
      </c>
      <c r="B9" s="646">
        <v>9987265.2400000002</v>
      </c>
      <c r="C9" s="646">
        <v>716619.2</v>
      </c>
      <c r="D9" s="646">
        <v>559415.38</v>
      </c>
      <c r="E9" s="646">
        <v>613297.81000000006</v>
      </c>
      <c r="F9" s="646">
        <v>1815856.73</v>
      </c>
      <c r="G9" s="646">
        <v>13.89</v>
      </c>
      <c r="H9" s="646">
        <v>-33.14</v>
      </c>
      <c r="I9" s="646">
        <v>-14.42</v>
      </c>
      <c r="J9" s="646">
        <v>-27.55</v>
      </c>
      <c r="K9" s="646">
        <v>3320.9</v>
      </c>
      <c r="L9" s="646">
        <v>2087.7600000000002</v>
      </c>
      <c r="M9" s="646">
        <v>2070.14</v>
      </c>
      <c r="N9" s="646">
        <v>2220.08</v>
      </c>
    </row>
    <row r="10" spans="1:14">
      <c r="A10" s="319" t="s">
        <v>52</v>
      </c>
      <c r="B10" s="646">
        <v>4992.32</v>
      </c>
      <c r="C10" s="646">
        <v>444.62</v>
      </c>
      <c r="D10" s="646">
        <v>568.84</v>
      </c>
      <c r="E10" s="646">
        <v>531.44000000000005</v>
      </c>
      <c r="F10" s="646">
        <v>1575.95</v>
      </c>
      <c r="G10" s="646">
        <v>36.83</v>
      </c>
      <c r="H10" s="646">
        <v>35.729999999999997</v>
      </c>
      <c r="I10" s="646">
        <v>19.53</v>
      </c>
      <c r="J10" s="646">
        <v>32.369999999999997</v>
      </c>
      <c r="K10" s="646">
        <v>1.66</v>
      </c>
      <c r="L10" s="646">
        <v>2.12</v>
      </c>
      <c r="M10" s="646">
        <v>1.79</v>
      </c>
      <c r="N10" s="646">
        <v>1.93</v>
      </c>
    </row>
    <row r="11" spans="1:14">
      <c r="A11" s="319" t="s">
        <v>51</v>
      </c>
      <c r="B11" s="646">
        <v>2816944.14</v>
      </c>
      <c r="C11" s="646">
        <v>279109.17</v>
      </c>
      <c r="D11" s="646">
        <v>290092.34999999998</v>
      </c>
      <c r="E11" s="646">
        <v>270158.84000000003</v>
      </c>
      <c r="F11" s="646">
        <v>798492.17</v>
      </c>
      <c r="G11" s="646">
        <v>3.43</v>
      </c>
      <c r="H11" s="646">
        <v>3.39</v>
      </c>
      <c r="I11" s="646">
        <v>-3.21</v>
      </c>
      <c r="J11" s="646">
        <v>1.89</v>
      </c>
      <c r="K11" s="646">
        <v>936.67</v>
      </c>
      <c r="L11" s="646">
        <v>1082.6400000000001</v>
      </c>
      <c r="M11" s="646">
        <v>911.9</v>
      </c>
      <c r="N11" s="646">
        <v>976.24</v>
      </c>
    </row>
    <row r="12" spans="1:14">
      <c r="A12" s="319" t="s">
        <v>108</v>
      </c>
      <c r="B12" s="646">
        <v>810.87</v>
      </c>
      <c r="C12" s="646">
        <v>62.88</v>
      </c>
      <c r="D12" s="646">
        <v>90.68</v>
      </c>
      <c r="E12" s="646">
        <v>86.47</v>
      </c>
      <c r="F12" s="646">
        <v>263.47000000000003</v>
      </c>
      <c r="G12" s="646">
        <v>43.18</v>
      </c>
      <c r="H12" s="646">
        <v>47.14</v>
      </c>
      <c r="I12" s="646">
        <v>37.520000000000003</v>
      </c>
      <c r="J12" s="646">
        <v>45.35</v>
      </c>
      <c r="K12" s="646">
        <v>0.27</v>
      </c>
      <c r="L12" s="646">
        <v>0.34</v>
      </c>
      <c r="M12" s="646">
        <v>0.28999999999999998</v>
      </c>
      <c r="N12" s="646">
        <v>0.32</v>
      </c>
    </row>
    <row r="13" spans="1:14">
      <c r="A13" s="319" t="s">
        <v>51</v>
      </c>
      <c r="B13" s="646">
        <v>352086.57</v>
      </c>
      <c r="C13" s="646">
        <v>31038.36</v>
      </c>
      <c r="D13" s="646">
        <v>37253.11</v>
      </c>
      <c r="E13" s="646">
        <v>35150.1</v>
      </c>
      <c r="F13" s="646">
        <v>107680.98</v>
      </c>
      <c r="G13" s="646">
        <v>-0.62</v>
      </c>
      <c r="H13" s="646">
        <v>9.8800000000000008</v>
      </c>
      <c r="I13" s="646">
        <v>13.25</v>
      </c>
      <c r="J13" s="646">
        <v>10.56</v>
      </c>
      <c r="K13" s="646">
        <v>117.07</v>
      </c>
      <c r="L13" s="646">
        <v>139.03</v>
      </c>
      <c r="M13" s="646">
        <v>118.65</v>
      </c>
      <c r="N13" s="646">
        <v>131.65</v>
      </c>
    </row>
    <row r="14" spans="1:14">
      <c r="A14" s="319" t="s">
        <v>109</v>
      </c>
      <c r="B14" s="646">
        <v>3200.76</v>
      </c>
      <c r="C14" s="646">
        <v>297.04000000000002</v>
      </c>
      <c r="D14" s="646">
        <v>354.93</v>
      </c>
      <c r="E14" s="646">
        <v>328.14</v>
      </c>
      <c r="F14" s="646">
        <v>971.75</v>
      </c>
      <c r="G14" s="646">
        <v>41.97</v>
      </c>
      <c r="H14" s="646">
        <v>32.83</v>
      </c>
      <c r="I14" s="646">
        <v>10.47</v>
      </c>
      <c r="J14" s="646">
        <v>27.06</v>
      </c>
      <c r="K14" s="646">
        <v>1.06</v>
      </c>
      <c r="L14" s="646">
        <v>1.32</v>
      </c>
      <c r="M14" s="646">
        <v>1.1100000000000001</v>
      </c>
      <c r="N14" s="646">
        <v>1.19</v>
      </c>
    </row>
    <row r="15" spans="1:14">
      <c r="A15" s="319" t="s">
        <v>51</v>
      </c>
      <c r="B15" s="646">
        <v>1758584.15</v>
      </c>
      <c r="C15" s="646">
        <v>183037.55</v>
      </c>
      <c r="D15" s="646">
        <v>170947.27</v>
      </c>
      <c r="E15" s="646">
        <v>157429.59</v>
      </c>
      <c r="F15" s="646">
        <v>464989.47</v>
      </c>
      <c r="G15" s="646">
        <v>11.52</v>
      </c>
      <c r="H15" s="646">
        <v>-7.0000000000000007E-2</v>
      </c>
      <c r="I15" s="646">
        <v>-13.99</v>
      </c>
      <c r="J15" s="646">
        <v>-3.91</v>
      </c>
      <c r="K15" s="646">
        <v>584.75</v>
      </c>
      <c r="L15" s="646">
        <v>637.98</v>
      </c>
      <c r="M15" s="646">
        <v>531.39</v>
      </c>
      <c r="N15" s="646">
        <v>568.5</v>
      </c>
    </row>
    <row r="16" spans="1:14">
      <c r="A16" s="319" t="s">
        <v>110</v>
      </c>
      <c r="B16" s="646">
        <v>2932.29</v>
      </c>
      <c r="C16" s="646">
        <v>276.49</v>
      </c>
      <c r="D16" s="646">
        <v>329.34</v>
      </c>
      <c r="E16" s="646">
        <v>308.29000000000002</v>
      </c>
      <c r="F16" s="646">
        <v>893.52</v>
      </c>
      <c r="G16" s="646">
        <v>43.33</v>
      </c>
      <c r="H16" s="646">
        <v>35.340000000000003</v>
      </c>
      <c r="I16" s="646">
        <v>11.5</v>
      </c>
      <c r="J16" s="646">
        <v>26.99</v>
      </c>
      <c r="K16" s="646">
        <v>0.98</v>
      </c>
      <c r="L16" s="646">
        <v>1.23</v>
      </c>
      <c r="M16" s="646">
        <v>1.04</v>
      </c>
      <c r="N16" s="646">
        <v>1.0900000000000001</v>
      </c>
    </row>
    <row r="17" spans="1:14">
      <c r="A17" s="319" t="s">
        <v>51</v>
      </c>
      <c r="B17" s="646">
        <v>1619196.82</v>
      </c>
      <c r="C17" s="646">
        <v>170760.04</v>
      </c>
      <c r="D17" s="646">
        <v>159001.73000000001</v>
      </c>
      <c r="E17" s="646">
        <v>148422.35</v>
      </c>
      <c r="F17" s="646">
        <v>429253.68</v>
      </c>
      <c r="G17" s="646">
        <v>12.96</v>
      </c>
      <c r="H17" s="646">
        <v>1.96</v>
      </c>
      <c r="I17" s="646">
        <v>-13.08</v>
      </c>
      <c r="J17" s="646">
        <v>-3.71</v>
      </c>
      <c r="K17" s="646">
        <v>538.4</v>
      </c>
      <c r="L17" s="646">
        <v>593.4</v>
      </c>
      <c r="M17" s="646">
        <v>500.99</v>
      </c>
      <c r="N17" s="646">
        <v>524.80999999999995</v>
      </c>
    </row>
    <row r="18" spans="1:14">
      <c r="A18" s="319" t="s">
        <v>111</v>
      </c>
      <c r="B18" s="646">
        <v>268.47000000000003</v>
      </c>
      <c r="C18" s="646">
        <v>20.55</v>
      </c>
      <c r="D18" s="646">
        <v>25.59</v>
      </c>
      <c r="E18" s="646">
        <v>19.850000000000001</v>
      </c>
      <c r="F18" s="646">
        <v>78.23</v>
      </c>
      <c r="G18" s="646">
        <v>28.63</v>
      </c>
      <c r="H18" s="646">
        <v>7.3</v>
      </c>
      <c r="I18" s="646">
        <v>-3.41</v>
      </c>
      <c r="J18" s="646">
        <v>27.85</v>
      </c>
      <c r="K18" s="646">
        <v>0.09</v>
      </c>
      <c r="L18" s="646">
        <v>0.1</v>
      </c>
      <c r="M18" s="646">
        <v>7.0000000000000007E-2</v>
      </c>
      <c r="N18" s="646">
        <v>0.1</v>
      </c>
    </row>
    <row r="19" spans="1:14">
      <c r="A19" s="319" t="s">
        <v>51</v>
      </c>
      <c r="B19" s="646">
        <v>139387.32999999999</v>
      </c>
      <c r="C19" s="646">
        <v>12277.51</v>
      </c>
      <c r="D19" s="646">
        <v>11945.53</v>
      </c>
      <c r="E19" s="646">
        <v>9007.25</v>
      </c>
      <c r="F19" s="646">
        <v>35735.79</v>
      </c>
      <c r="G19" s="646">
        <v>-2.79</v>
      </c>
      <c r="H19" s="646">
        <v>-20.96</v>
      </c>
      <c r="I19" s="646">
        <v>-26.64</v>
      </c>
      <c r="J19" s="646">
        <v>-6.3</v>
      </c>
      <c r="K19" s="646">
        <v>46.35</v>
      </c>
      <c r="L19" s="646">
        <v>44.58</v>
      </c>
      <c r="M19" s="646">
        <v>30.4</v>
      </c>
      <c r="N19" s="646">
        <v>43.69</v>
      </c>
    </row>
    <row r="20" spans="1:14">
      <c r="A20" s="319" t="s">
        <v>112</v>
      </c>
      <c r="B20" s="646">
        <v>942.81</v>
      </c>
      <c r="C20" s="646">
        <v>82.71</v>
      </c>
      <c r="D20" s="646">
        <v>120.02</v>
      </c>
      <c r="E20" s="646">
        <v>114.05</v>
      </c>
      <c r="F20" s="646">
        <v>331.89</v>
      </c>
      <c r="G20" s="646">
        <v>17.010000000000002</v>
      </c>
      <c r="H20" s="646">
        <v>35.46</v>
      </c>
      <c r="I20" s="646">
        <v>37.89</v>
      </c>
      <c r="J20" s="646">
        <v>38.89</v>
      </c>
      <c r="K20" s="646">
        <v>0.31</v>
      </c>
      <c r="L20" s="646">
        <v>0.45</v>
      </c>
      <c r="M20" s="646">
        <v>0.38</v>
      </c>
      <c r="N20" s="646">
        <v>0.41</v>
      </c>
    </row>
    <row r="21" spans="1:14">
      <c r="A21" s="319" t="s">
        <v>51</v>
      </c>
      <c r="B21" s="646">
        <v>678639.88</v>
      </c>
      <c r="C21" s="646">
        <v>63491.73</v>
      </c>
      <c r="D21" s="646">
        <v>79937.100000000006</v>
      </c>
      <c r="E21" s="646">
        <v>75901.69</v>
      </c>
      <c r="F21" s="646">
        <v>220305.21</v>
      </c>
      <c r="G21" s="646">
        <v>-12.22</v>
      </c>
      <c r="H21" s="646">
        <v>7.63</v>
      </c>
      <c r="I21" s="646">
        <v>19.55</v>
      </c>
      <c r="J21" s="646">
        <v>11.33</v>
      </c>
      <c r="K21" s="646">
        <v>225.66</v>
      </c>
      <c r="L21" s="646">
        <v>298.33</v>
      </c>
      <c r="M21" s="646">
        <v>256.2</v>
      </c>
      <c r="N21" s="646">
        <v>269.35000000000002</v>
      </c>
    </row>
    <row r="22" spans="1:14">
      <c r="A22" s="319" t="s">
        <v>113</v>
      </c>
      <c r="B22" s="646">
        <v>37.880000000000003</v>
      </c>
      <c r="C22" s="646">
        <v>1.99</v>
      </c>
      <c r="D22" s="646">
        <v>3.21</v>
      </c>
      <c r="E22" s="646">
        <v>2.77</v>
      </c>
      <c r="F22" s="646">
        <v>8.84</v>
      </c>
      <c r="G22" s="646">
        <v>72.81</v>
      </c>
      <c r="H22" s="646">
        <v>92.22</v>
      </c>
      <c r="I22" s="646">
        <v>39.200000000000003</v>
      </c>
      <c r="J22" s="646">
        <v>58.99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1541.53</v>
      </c>
      <c r="D23" s="646">
        <v>1954.87</v>
      </c>
      <c r="E23" s="646">
        <v>1677.47</v>
      </c>
      <c r="F23" s="646">
        <v>5516.51</v>
      </c>
      <c r="G23" s="646">
        <v>42.6</v>
      </c>
      <c r="H23" s="646">
        <v>46.09</v>
      </c>
      <c r="I23" s="646">
        <v>8.82</v>
      </c>
      <c r="J23" s="646">
        <v>24.03</v>
      </c>
      <c r="K23" s="646">
        <v>9.19</v>
      </c>
      <c r="L23" s="646">
        <v>7.3</v>
      </c>
      <c r="M23" s="646">
        <v>5.66</v>
      </c>
      <c r="N23" s="646">
        <v>6.74</v>
      </c>
    </row>
    <row r="24" spans="1:14">
      <c r="A24" s="319" t="s">
        <v>53</v>
      </c>
      <c r="B24" s="646">
        <v>3146.76</v>
      </c>
      <c r="C24" s="646">
        <v>383.28</v>
      </c>
      <c r="D24" s="646">
        <v>263.95999999999998</v>
      </c>
      <c r="E24" s="646">
        <v>325.77</v>
      </c>
      <c r="F24" s="646">
        <v>823.04</v>
      </c>
      <c r="G24" s="646">
        <v>-15.27</v>
      </c>
      <c r="H24" s="646">
        <v>-14.69</v>
      </c>
      <c r="I24" s="646">
        <v>-15</v>
      </c>
      <c r="J24" s="646">
        <v>-12.11</v>
      </c>
      <c r="K24" s="646">
        <v>1.05</v>
      </c>
      <c r="L24" s="646">
        <v>0.99</v>
      </c>
      <c r="M24" s="646">
        <v>1.1000000000000001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853188.5</v>
      </c>
      <c r="D25" s="646">
        <v>702444.41</v>
      </c>
      <c r="E25" s="646">
        <v>1077101.6599999999</v>
      </c>
      <c r="F25" s="646">
        <v>2406061.34</v>
      </c>
      <c r="G25" s="646">
        <v>-24.89</v>
      </c>
      <c r="H25" s="646">
        <v>21.25</v>
      </c>
      <c r="I25" s="646">
        <v>26.24</v>
      </c>
      <c r="J25" s="646">
        <v>27.17</v>
      </c>
      <c r="K25" s="646">
        <v>2169.4299999999998</v>
      </c>
      <c r="L25" s="646">
        <v>2621.56</v>
      </c>
      <c r="M25" s="646">
        <v>3635.68</v>
      </c>
      <c r="N25" s="646">
        <v>2941.67</v>
      </c>
    </row>
    <row r="26" spans="1:14">
      <c r="A26" s="319" t="s">
        <v>114</v>
      </c>
      <c r="B26" s="646">
        <v>494.9</v>
      </c>
      <c r="C26" s="646">
        <v>94.13</v>
      </c>
      <c r="D26" s="646">
        <v>44.98</v>
      </c>
      <c r="E26" s="646">
        <v>118.02</v>
      </c>
      <c r="F26" s="646">
        <v>212.71</v>
      </c>
      <c r="G26" s="646">
        <v>-58.15</v>
      </c>
      <c r="H26" s="646">
        <v>30.11</v>
      </c>
      <c r="I26" s="646">
        <v>25.38</v>
      </c>
      <c r="J26" s="646">
        <v>26.7</v>
      </c>
      <c r="K26" s="646">
        <v>0.16</v>
      </c>
      <c r="L26" s="646">
        <v>0.17</v>
      </c>
      <c r="M26" s="646">
        <v>0.4</v>
      </c>
      <c r="N26" s="646">
        <v>0.26</v>
      </c>
    </row>
    <row r="27" spans="1:14">
      <c r="A27" s="319" t="s">
        <v>51</v>
      </c>
      <c r="B27" s="646">
        <v>2092540.1</v>
      </c>
      <c r="C27" s="646">
        <v>383919.11</v>
      </c>
      <c r="D27" s="646">
        <v>247754.81</v>
      </c>
      <c r="E27" s="646">
        <v>640625.74</v>
      </c>
      <c r="F27" s="646">
        <v>1159238.3</v>
      </c>
      <c r="G27" s="646">
        <v>-54.06</v>
      </c>
      <c r="H27" s="646">
        <v>74.31</v>
      </c>
      <c r="I27" s="646">
        <v>66.86</v>
      </c>
      <c r="J27" s="646">
        <v>72.03</v>
      </c>
      <c r="K27" s="646">
        <v>695.8</v>
      </c>
      <c r="L27" s="646">
        <v>924.63</v>
      </c>
      <c r="M27" s="646">
        <v>2162.39</v>
      </c>
      <c r="N27" s="646">
        <v>1417.29</v>
      </c>
    </row>
    <row r="28" spans="1:14">
      <c r="A28" s="319" t="s">
        <v>115</v>
      </c>
      <c r="B28" s="646">
        <v>1644.52</v>
      </c>
      <c r="C28" s="646">
        <v>191.8</v>
      </c>
      <c r="D28" s="646">
        <v>135.78</v>
      </c>
      <c r="E28" s="646">
        <v>125.95</v>
      </c>
      <c r="F28" s="646">
        <v>371</v>
      </c>
      <c r="G28" s="646">
        <v>8.17</v>
      </c>
      <c r="H28" s="646">
        <v>-30.34</v>
      </c>
      <c r="I28" s="646">
        <v>-34.33</v>
      </c>
      <c r="J28" s="646">
        <v>-27.55</v>
      </c>
      <c r="K28" s="646">
        <v>0.55000000000000004</v>
      </c>
      <c r="L28" s="646">
        <v>0.51</v>
      </c>
      <c r="M28" s="646">
        <v>0.43</v>
      </c>
      <c r="N28" s="646">
        <v>0.45</v>
      </c>
    </row>
    <row r="29" spans="1:14">
      <c r="A29" s="319" t="s">
        <v>51</v>
      </c>
      <c r="B29" s="646">
        <v>3205773.16</v>
      </c>
      <c r="C29" s="646">
        <v>345549.93</v>
      </c>
      <c r="D29" s="646">
        <v>344846.56</v>
      </c>
      <c r="E29" s="646">
        <v>315481.84000000003</v>
      </c>
      <c r="F29" s="646">
        <v>928704.48</v>
      </c>
      <c r="G29" s="646">
        <v>11.69</v>
      </c>
      <c r="H29" s="646">
        <v>-2.02</v>
      </c>
      <c r="I29" s="646">
        <v>-8.6999999999999993</v>
      </c>
      <c r="J29" s="646">
        <v>0.68</v>
      </c>
      <c r="K29" s="646">
        <v>1065.96</v>
      </c>
      <c r="L29" s="646">
        <v>1286.98</v>
      </c>
      <c r="M29" s="646">
        <v>1064.8900000000001</v>
      </c>
      <c r="N29" s="646">
        <v>1135.44</v>
      </c>
    </row>
    <row r="30" spans="1:14">
      <c r="A30" s="319" t="s">
        <v>54</v>
      </c>
      <c r="B30" s="646">
        <v>28695.26</v>
      </c>
      <c r="C30" s="646">
        <v>2144.3000000000002</v>
      </c>
      <c r="D30" s="646">
        <v>2010.88</v>
      </c>
      <c r="E30" s="646">
        <v>2204.34</v>
      </c>
      <c r="F30" s="646">
        <v>6198.66</v>
      </c>
      <c r="G30" s="646">
        <v>4</v>
      </c>
      <c r="H30" s="646">
        <v>8.98</v>
      </c>
      <c r="I30" s="646">
        <v>2.8</v>
      </c>
      <c r="J30" s="646">
        <v>5.29</v>
      </c>
      <c r="K30" s="646">
        <v>9.5399999999999991</v>
      </c>
      <c r="L30" s="646">
        <v>7.5</v>
      </c>
      <c r="M30" s="646">
        <v>7.44</v>
      </c>
      <c r="N30" s="646">
        <v>7.58</v>
      </c>
    </row>
    <row r="31" spans="1:14">
      <c r="A31" s="319" t="s">
        <v>55</v>
      </c>
      <c r="B31" s="646">
        <v>5390.37</v>
      </c>
      <c r="C31" s="646">
        <v>460.77</v>
      </c>
      <c r="D31" s="646">
        <v>428.97</v>
      </c>
      <c r="E31" s="646">
        <v>426.24</v>
      </c>
      <c r="F31" s="646">
        <v>1262.32</v>
      </c>
      <c r="G31" s="646">
        <v>7.75</v>
      </c>
      <c r="H31" s="646">
        <v>-0.72</v>
      </c>
      <c r="I31" s="646">
        <v>-7.49</v>
      </c>
      <c r="J31" s="646">
        <v>-2.19</v>
      </c>
      <c r="K31" s="646">
        <v>1.79</v>
      </c>
      <c r="L31" s="646">
        <v>1.6</v>
      </c>
      <c r="M31" s="646">
        <v>1.44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378.95</v>
      </c>
      <c r="D32" s="646">
        <v>362.85</v>
      </c>
      <c r="E32" s="646">
        <v>355.81</v>
      </c>
      <c r="F32" s="646">
        <v>1071.82</v>
      </c>
      <c r="G32" s="646">
        <v>11.64</v>
      </c>
      <c r="H32" s="646">
        <v>-1.28</v>
      </c>
      <c r="I32" s="646">
        <v>-6.11</v>
      </c>
      <c r="J32" s="646">
        <v>-1.05</v>
      </c>
      <c r="K32" s="646">
        <v>1.49</v>
      </c>
      <c r="L32" s="646">
        <v>1.35</v>
      </c>
      <c r="M32" s="646">
        <v>1.2</v>
      </c>
      <c r="N32" s="646">
        <v>1.31</v>
      </c>
    </row>
    <row r="33" spans="1:14">
      <c r="A33" s="319" t="s">
        <v>56</v>
      </c>
      <c r="B33" s="646">
        <v>2344.44</v>
      </c>
      <c r="C33" s="646">
        <v>189.05</v>
      </c>
      <c r="D33" s="646">
        <v>194.31</v>
      </c>
      <c r="E33" s="646">
        <v>183.92</v>
      </c>
      <c r="F33" s="646">
        <v>566.97</v>
      </c>
      <c r="G33" s="646">
        <v>21.84</v>
      </c>
      <c r="H33" s="646">
        <v>-1.68</v>
      </c>
      <c r="I33" s="646">
        <v>-2.71</v>
      </c>
      <c r="J33" s="646">
        <v>2.81</v>
      </c>
      <c r="K33" s="646">
        <v>0.78</v>
      </c>
      <c r="L33" s="646">
        <v>0.73</v>
      </c>
      <c r="M33" s="646">
        <v>0.62</v>
      </c>
      <c r="N33" s="646">
        <v>0.69</v>
      </c>
    </row>
    <row r="34" spans="1:14">
      <c r="A34" s="319" t="s">
        <v>51</v>
      </c>
      <c r="B34" s="646">
        <v>548681.36</v>
      </c>
      <c r="C34" s="646">
        <v>42666.46</v>
      </c>
      <c r="D34" s="646">
        <v>46388.19</v>
      </c>
      <c r="E34" s="646">
        <v>43062.46</v>
      </c>
      <c r="F34" s="646">
        <v>134480.57</v>
      </c>
      <c r="G34" s="646">
        <v>31.99</v>
      </c>
      <c r="H34" s="646">
        <v>3.19</v>
      </c>
      <c r="I34" s="646">
        <v>0.93</v>
      </c>
      <c r="J34" s="646">
        <v>7.3</v>
      </c>
      <c r="K34" s="646">
        <v>182.44</v>
      </c>
      <c r="L34" s="646">
        <v>173.12</v>
      </c>
      <c r="M34" s="646">
        <v>145.35</v>
      </c>
      <c r="N34" s="646">
        <v>164.42</v>
      </c>
    </row>
    <row r="35" spans="1:14">
      <c r="A35" s="319" t="s">
        <v>57</v>
      </c>
      <c r="B35" s="646">
        <v>923.1</v>
      </c>
      <c r="C35" s="646">
        <v>81.819999999999993</v>
      </c>
      <c r="D35" s="646">
        <v>66.12</v>
      </c>
      <c r="E35" s="646">
        <v>70.430000000000007</v>
      </c>
      <c r="F35" s="646">
        <v>190.5</v>
      </c>
      <c r="G35" s="646">
        <v>-7.8</v>
      </c>
      <c r="H35" s="646">
        <v>2.5</v>
      </c>
      <c r="I35" s="646">
        <v>-13.92</v>
      </c>
      <c r="J35" s="646">
        <v>-8.1300000000000008</v>
      </c>
      <c r="K35" s="646">
        <v>0.31</v>
      </c>
      <c r="L35" s="646">
        <v>0.25</v>
      </c>
      <c r="M35" s="646">
        <v>0.24</v>
      </c>
      <c r="N35" s="646">
        <v>0.23</v>
      </c>
    </row>
    <row r="36" spans="1:14">
      <c r="A36" s="319" t="s">
        <v>51</v>
      </c>
      <c r="B36" s="646">
        <v>111683.85</v>
      </c>
      <c r="C36" s="646">
        <v>10318.65</v>
      </c>
      <c r="D36" s="646">
        <v>7658.09</v>
      </c>
      <c r="E36" s="646">
        <v>8287.5</v>
      </c>
      <c r="F36" s="646">
        <v>22659.11</v>
      </c>
      <c r="G36" s="646">
        <v>-1.55</v>
      </c>
      <c r="H36" s="646">
        <v>-4.7</v>
      </c>
      <c r="I36" s="646">
        <v>-19.68</v>
      </c>
      <c r="J36" s="646">
        <v>-13.77</v>
      </c>
      <c r="K36" s="646">
        <v>37.14</v>
      </c>
      <c r="L36" s="646">
        <v>28.58</v>
      </c>
      <c r="M36" s="646">
        <v>27.97</v>
      </c>
      <c r="N36" s="646">
        <v>27.7</v>
      </c>
    </row>
    <row r="37" spans="1:14">
      <c r="A37" s="319" t="s">
        <v>58</v>
      </c>
      <c r="B37" s="646">
        <v>9465.64</v>
      </c>
      <c r="C37" s="646">
        <v>478.29</v>
      </c>
      <c r="D37" s="646">
        <v>433.38</v>
      </c>
      <c r="E37" s="646">
        <v>545.95000000000005</v>
      </c>
      <c r="F37" s="646">
        <v>1468.14</v>
      </c>
      <c r="G37" s="646">
        <v>-1.19</v>
      </c>
      <c r="H37" s="646">
        <v>8.4700000000000006</v>
      </c>
      <c r="I37" s="646">
        <v>14.15</v>
      </c>
      <c r="J37" s="646">
        <v>6.39</v>
      </c>
      <c r="K37" s="646">
        <v>3.15</v>
      </c>
      <c r="L37" s="646">
        <v>1.62</v>
      </c>
      <c r="M37" s="646">
        <v>1.84</v>
      </c>
      <c r="N37" s="646">
        <v>1.79</v>
      </c>
    </row>
    <row r="38" spans="1:14">
      <c r="A38" s="319" t="s">
        <v>51</v>
      </c>
      <c r="B38" s="646">
        <v>4567049.88</v>
      </c>
      <c r="C38" s="646">
        <v>303946.96000000002</v>
      </c>
      <c r="D38" s="646">
        <v>273328.63</v>
      </c>
      <c r="E38" s="646">
        <v>324118.73</v>
      </c>
      <c r="F38" s="646">
        <v>932730.95</v>
      </c>
      <c r="G38" s="646">
        <v>-1.84</v>
      </c>
      <c r="H38" s="646">
        <v>5.93</v>
      </c>
      <c r="I38" s="646">
        <v>6.64</v>
      </c>
      <c r="J38" s="646">
        <v>4.0599999999999996</v>
      </c>
      <c r="K38" s="646">
        <v>1518.61</v>
      </c>
      <c r="L38" s="646">
        <v>1020.08</v>
      </c>
      <c r="M38" s="646">
        <v>1094.04</v>
      </c>
      <c r="N38" s="646">
        <v>1140.3599999999999</v>
      </c>
    </row>
    <row r="39" spans="1:14">
      <c r="A39" s="319" t="s">
        <v>59</v>
      </c>
      <c r="B39" s="646">
        <v>4313.7700000000004</v>
      </c>
      <c r="C39" s="646">
        <v>353.89</v>
      </c>
      <c r="D39" s="646">
        <v>365.06</v>
      </c>
      <c r="E39" s="646">
        <v>371.8</v>
      </c>
      <c r="F39" s="646">
        <v>1121.07</v>
      </c>
      <c r="G39" s="646">
        <v>5.67</v>
      </c>
      <c r="H39" s="646">
        <v>9.3000000000000007</v>
      </c>
      <c r="I39" s="646">
        <v>5.0599999999999996</v>
      </c>
      <c r="J39" s="646">
        <v>8.84</v>
      </c>
      <c r="K39" s="646">
        <v>1.43</v>
      </c>
      <c r="L39" s="646">
        <v>1.36</v>
      </c>
      <c r="M39" s="646">
        <v>1.25</v>
      </c>
      <c r="N39" s="646">
        <v>1.37</v>
      </c>
    </row>
    <row r="40" spans="1:14">
      <c r="A40" s="319" t="s">
        <v>51</v>
      </c>
      <c r="B40" s="646">
        <v>1151313.55</v>
      </c>
      <c r="C40" s="646">
        <v>96203.01</v>
      </c>
      <c r="D40" s="646">
        <v>96150.080000000002</v>
      </c>
      <c r="E40" s="646">
        <v>99535.51</v>
      </c>
      <c r="F40" s="646">
        <v>297548.27</v>
      </c>
      <c r="G40" s="646">
        <v>6.3</v>
      </c>
      <c r="H40" s="646">
        <v>3.43</v>
      </c>
      <c r="I40" s="646">
        <v>3.46</v>
      </c>
      <c r="J40" s="646">
        <v>4.93</v>
      </c>
      <c r="K40" s="646">
        <v>382.83</v>
      </c>
      <c r="L40" s="646">
        <v>358.84</v>
      </c>
      <c r="M40" s="646">
        <v>335.98</v>
      </c>
      <c r="N40" s="646">
        <v>363.78</v>
      </c>
    </row>
    <row r="41" spans="1:14">
      <c r="A41" s="319" t="s">
        <v>60</v>
      </c>
      <c r="B41" s="646">
        <v>9.1999999999999993</v>
      </c>
      <c r="C41" s="646">
        <v>0.74</v>
      </c>
      <c r="D41" s="646">
        <v>0.92</v>
      </c>
      <c r="E41" s="646">
        <v>0.83</v>
      </c>
      <c r="F41" s="646">
        <v>2.46</v>
      </c>
      <c r="G41" s="646">
        <v>7.1</v>
      </c>
      <c r="H41" s="646">
        <v>84</v>
      </c>
      <c r="I41" s="646">
        <v>12.16</v>
      </c>
      <c r="J41" s="646">
        <v>31.55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274.22000000000003</v>
      </c>
      <c r="D42" s="646">
        <v>337.03</v>
      </c>
      <c r="E42" s="646">
        <v>302.14</v>
      </c>
      <c r="F42" s="646">
        <v>859.87</v>
      </c>
      <c r="G42" s="646">
        <v>30.37</v>
      </c>
      <c r="H42" s="646">
        <v>86.2</v>
      </c>
      <c r="I42" s="646">
        <v>10.18</v>
      </c>
      <c r="J42" s="646">
        <v>22.82</v>
      </c>
      <c r="K42" s="646">
        <v>1.1399999999999999</v>
      </c>
      <c r="L42" s="646">
        <v>1.26</v>
      </c>
      <c r="M42" s="646">
        <v>1.02</v>
      </c>
      <c r="N42" s="646">
        <v>1.05</v>
      </c>
    </row>
    <row r="43" spans="1:14">
      <c r="A43" s="319" t="s">
        <v>117</v>
      </c>
      <c r="B43" s="646">
        <v>30.3</v>
      </c>
      <c r="C43" s="646">
        <v>3.05</v>
      </c>
      <c r="D43" s="646">
        <v>2.33</v>
      </c>
      <c r="E43" s="646">
        <v>3.02</v>
      </c>
      <c r="F43" s="646">
        <v>6.78</v>
      </c>
      <c r="G43" s="646">
        <v>-2.35</v>
      </c>
      <c r="H43" s="646">
        <v>-2.1</v>
      </c>
      <c r="I43" s="646">
        <v>-0.98</v>
      </c>
      <c r="J43" s="646">
        <v>-13.3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770.98</v>
      </c>
      <c r="D44" s="646">
        <v>705.19</v>
      </c>
      <c r="E44" s="646">
        <v>880.96</v>
      </c>
      <c r="F44" s="646">
        <v>1985.37</v>
      </c>
      <c r="G44" s="646">
        <v>8.44</v>
      </c>
      <c r="H44" s="646">
        <v>15.41</v>
      </c>
      <c r="I44" s="646">
        <v>14.26</v>
      </c>
      <c r="J44" s="646">
        <v>3.04</v>
      </c>
      <c r="K44" s="646">
        <v>2.62</v>
      </c>
      <c r="L44" s="646">
        <v>2.63</v>
      </c>
      <c r="M44" s="646">
        <v>2.97</v>
      </c>
      <c r="N44" s="646">
        <v>2.4300000000000002</v>
      </c>
    </row>
    <row r="45" spans="1:14">
      <c r="A45" s="319" t="s">
        <v>118</v>
      </c>
      <c r="B45" s="646">
        <v>9485.99</v>
      </c>
      <c r="C45" s="646">
        <v>847.56</v>
      </c>
      <c r="D45" s="646">
        <v>780.22</v>
      </c>
      <c r="E45" s="646">
        <v>856.5</v>
      </c>
      <c r="F45" s="646">
        <v>2337.89</v>
      </c>
      <c r="G45" s="646">
        <v>6.76</v>
      </c>
      <c r="H45" s="646">
        <v>15.3</v>
      </c>
      <c r="I45" s="646">
        <v>1.05</v>
      </c>
      <c r="J45" s="646">
        <v>7.38</v>
      </c>
      <c r="K45" s="646">
        <v>3.15</v>
      </c>
      <c r="L45" s="646">
        <v>2.91</v>
      </c>
      <c r="M45" s="646">
        <v>2.89</v>
      </c>
      <c r="N45" s="646">
        <v>2.86</v>
      </c>
    </row>
    <row r="46" spans="1:14">
      <c r="A46" s="319" t="s">
        <v>51</v>
      </c>
      <c r="B46" s="646">
        <v>3887212.51</v>
      </c>
      <c r="C46" s="646">
        <v>352298.58</v>
      </c>
      <c r="D46" s="646">
        <v>321422.65000000002</v>
      </c>
      <c r="E46" s="646">
        <v>322210.23</v>
      </c>
      <c r="F46" s="646">
        <v>932754.27</v>
      </c>
      <c r="G46" s="646">
        <v>5.29</v>
      </c>
      <c r="H46" s="646">
        <v>40.119999999999997</v>
      </c>
      <c r="I46" s="646">
        <v>-8.5399999999999991</v>
      </c>
      <c r="J46" s="646">
        <v>16.22</v>
      </c>
      <c r="K46" s="646">
        <v>1292.55</v>
      </c>
      <c r="L46" s="646">
        <v>1199.56</v>
      </c>
      <c r="M46" s="646">
        <v>1087.5999999999999</v>
      </c>
      <c r="N46" s="646">
        <v>1140.3900000000001</v>
      </c>
    </row>
    <row r="47" spans="1:14">
      <c r="A47" s="319" t="s">
        <v>61</v>
      </c>
      <c r="B47" s="646">
        <v>3029.42</v>
      </c>
      <c r="C47" s="646">
        <v>262.39</v>
      </c>
      <c r="D47" s="646">
        <v>267.10000000000002</v>
      </c>
      <c r="E47" s="646">
        <v>295.24</v>
      </c>
      <c r="F47" s="646">
        <v>802.65</v>
      </c>
      <c r="G47" s="646">
        <v>22.92</v>
      </c>
      <c r="H47" s="646">
        <v>14.33</v>
      </c>
      <c r="I47" s="646">
        <v>12.52</v>
      </c>
      <c r="J47" s="646">
        <v>13.24</v>
      </c>
      <c r="K47" s="646">
        <v>1.01</v>
      </c>
      <c r="L47" s="646">
        <v>1</v>
      </c>
      <c r="M47" s="646">
        <v>1</v>
      </c>
      <c r="N47" s="646">
        <v>0.98</v>
      </c>
    </row>
    <row r="48" spans="1:14">
      <c r="A48" s="319" t="s">
        <v>51</v>
      </c>
      <c r="B48" s="646">
        <v>1072336.19</v>
      </c>
      <c r="C48" s="646">
        <v>96856.960000000006</v>
      </c>
      <c r="D48" s="646">
        <v>91892.63</v>
      </c>
      <c r="E48" s="646">
        <v>104418.11</v>
      </c>
      <c r="F48" s="646">
        <v>280506.98</v>
      </c>
      <c r="G48" s="646">
        <v>3.41</v>
      </c>
      <c r="H48" s="646">
        <v>11.39</v>
      </c>
      <c r="I48" s="646">
        <v>7.81</v>
      </c>
      <c r="J48" s="646">
        <v>8.23</v>
      </c>
      <c r="K48" s="646">
        <v>356.57</v>
      </c>
      <c r="L48" s="646">
        <v>342.95</v>
      </c>
      <c r="M48" s="646">
        <v>352.46</v>
      </c>
      <c r="N48" s="646">
        <v>342.95</v>
      </c>
    </row>
    <row r="49" spans="1:14">
      <c r="A49" s="319" t="s">
        <v>62</v>
      </c>
      <c r="B49" s="646">
        <v>2686.49</v>
      </c>
      <c r="C49" s="646">
        <v>230.81</v>
      </c>
      <c r="D49" s="646">
        <v>234.32</v>
      </c>
      <c r="E49" s="646">
        <v>262.43</v>
      </c>
      <c r="F49" s="646">
        <v>708.56</v>
      </c>
      <c r="G49" s="646">
        <v>28.39</v>
      </c>
      <c r="H49" s="646">
        <v>14.06</v>
      </c>
      <c r="I49" s="646">
        <v>13.7</v>
      </c>
      <c r="J49" s="646">
        <v>13.66</v>
      </c>
      <c r="K49" s="646">
        <v>0.89</v>
      </c>
      <c r="L49" s="646">
        <v>0.87</v>
      </c>
      <c r="M49" s="646">
        <v>0.89</v>
      </c>
      <c r="N49" s="646">
        <v>0.87</v>
      </c>
    </row>
    <row r="50" spans="1:14">
      <c r="A50" s="319" t="s">
        <v>51</v>
      </c>
      <c r="B50" s="646">
        <v>829772.01</v>
      </c>
      <c r="C50" s="646">
        <v>73894.240000000005</v>
      </c>
      <c r="D50" s="646">
        <v>68648.38</v>
      </c>
      <c r="E50" s="646">
        <v>78220.44</v>
      </c>
      <c r="F50" s="646">
        <v>210331.92</v>
      </c>
      <c r="G50" s="646">
        <v>18.809999999999999</v>
      </c>
      <c r="H50" s="646">
        <v>5.56</v>
      </c>
      <c r="I50" s="646">
        <v>5.85</v>
      </c>
      <c r="J50" s="646">
        <v>6.66</v>
      </c>
      <c r="K50" s="646">
        <v>275.91000000000003</v>
      </c>
      <c r="L50" s="646">
        <v>256.2</v>
      </c>
      <c r="M50" s="646">
        <v>264.02999999999997</v>
      </c>
      <c r="N50" s="646">
        <v>257.14999999999998</v>
      </c>
    </row>
    <row r="51" spans="1:14">
      <c r="A51" s="319" t="s">
        <v>119</v>
      </c>
      <c r="B51" s="646">
        <v>342.92</v>
      </c>
      <c r="C51" s="646">
        <v>31.59</v>
      </c>
      <c r="D51" s="646">
        <v>32.78</v>
      </c>
      <c r="E51" s="646">
        <v>32.81</v>
      </c>
      <c r="F51" s="646">
        <v>94.09</v>
      </c>
      <c r="G51" s="646">
        <v>-7.84</v>
      </c>
      <c r="H51" s="646">
        <v>16.28</v>
      </c>
      <c r="I51" s="646">
        <v>3.86</v>
      </c>
      <c r="J51" s="646">
        <v>10.16</v>
      </c>
      <c r="K51" s="646">
        <v>0.11</v>
      </c>
      <c r="L51" s="646">
        <v>0.12</v>
      </c>
      <c r="M51" s="646">
        <v>0.11</v>
      </c>
      <c r="N51" s="646">
        <v>0.12</v>
      </c>
    </row>
    <row r="52" spans="1:14">
      <c r="A52" s="319" t="s">
        <v>51</v>
      </c>
      <c r="B52" s="646">
        <v>242564.18</v>
      </c>
      <c r="C52" s="646">
        <v>22962.720000000001</v>
      </c>
      <c r="D52" s="646">
        <v>23244.240000000002</v>
      </c>
      <c r="E52" s="646">
        <v>26197.67</v>
      </c>
      <c r="F52" s="646">
        <v>70175.06</v>
      </c>
      <c r="G52" s="646">
        <v>-28.34</v>
      </c>
      <c r="H52" s="646">
        <v>33.090000000000003</v>
      </c>
      <c r="I52" s="646">
        <v>14.09</v>
      </c>
      <c r="J52" s="646">
        <v>13.24</v>
      </c>
      <c r="K52" s="646">
        <v>80.66</v>
      </c>
      <c r="L52" s="646">
        <v>86.75</v>
      </c>
      <c r="M52" s="646">
        <v>88.43</v>
      </c>
      <c r="N52" s="646">
        <v>85.8</v>
      </c>
    </row>
    <row r="53" spans="1:14">
      <c r="A53" s="319" t="s">
        <v>63</v>
      </c>
      <c r="B53" s="646">
        <v>2422</v>
      </c>
      <c r="C53" s="646">
        <v>296.94</v>
      </c>
      <c r="D53" s="646">
        <v>381.26</v>
      </c>
      <c r="E53" s="646">
        <v>217.64</v>
      </c>
      <c r="F53" s="646">
        <v>812.13</v>
      </c>
      <c r="G53" s="646">
        <v>-30.67</v>
      </c>
      <c r="H53" s="646">
        <v>29.98</v>
      </c>
      <c r="I53" s="646">
        <v>-26.71</v>
      </c>
      <c r="J53" s="646">
        <v>0.92</v>
      </c>
      <c r="K53" s="646">
        <v>0.81</v>
      </c>
      <c r="L53" s="646">
        <v>1.42</v>
      </c>
      <c r="M53" s="646">
        <v>0.73</v>
      </c>
      <c r="N53" s="646">
        <v>0.99</v>
      </c>
    </row>
    <row r="54" spans="1:14">
      <c r="A54" s="319" t="s">
        <v>51</v>
      </c>
      <c r="B54" s="646">
        <v>4194031.31</v>
      </c>
      <c r="C54" s="646">
        <v>493804.87</v>
      </c>
      <c r="D54" s="646">
        <v>787061</v>
      </c>
      <c r="E54" s="646">
        <v>438181</v>
      </c>
      <c r="F54" s="646">
        <v>1646373.6</v>
      </c>
      <c r="G54" s="646">
        <v>-36.520000000000003</v>
      </c>
      <c r="H54" s="646">
        <v>58.45</v>
      </c>
      <c r="I54" s="646">
        <v>-11.26</v>
      </c>
      <c r="J54" s="646">
        <v>21.07</v>
      </c>
      <c r="K54" s="646">
        <v>1394.57</v>
      </c>
      <c r="L54" s="646">
        <v>2937.35</v>
      </c>
      <c r="M54" s="646">
        <v>1479.05</v>
      </c>
      <c r="N54" s="646">
        <v>2012.87</v>
      </c>
    </row>
    <row r="55" spans="1:14">
      <c r="A55" s="319" t="s">
        <v>64</v>
      </c>
      <c r="B55" s="646">
        <v>237575.96</v>
      </c>
      <c r="C55" s="646">
        <v>19915.47</v>
      </c>
      <c r="D55" s="646">
        <v>22046.01</v>
      </c>
      <c r="E55" s="646">
        <v>24665.27</v>
      </c>
      <c r="F55" s="646">
        <v>67477.3</v>
      </c>
      <c r="G55" s="646">
        <v>5.98</v>
      </c>
      <c r="H55" s="646">
        <v>17.600000000000001</v>
      </c>
      <c r="I55" s="646">
        <v>23.85</v>
      </c>
      <c r="J55" s="646">
        <v>19.75</v>
      </c>
      <c r="K55" s="646">
        <v>79</v>
      </c>
      <c r="L55" s="646">
        <v>82.28</v>
      </c>
      <c r="M55" s="646">
        <v>83.26</v>
      </c>
      <c r="N55" s="646">
        <v>82.5</v>
      </c>
    </row>
    <row r="56" spans="1:14">
      <c r="A56" s="319" t="s">
        <v>65</v>
      </c>
      <c r="B56" s="646">
        <v>39462.089999999997</v>
      </c>
      <c r="C56" s="646">
        <v>3715.75</v>
      </c>
      <c r="D56" s="646">
        <v>3377.33</v>
      </c>
      <c r="E56" s="646">
        <v>3815.02</v>
      </c>
      <c r="F56" s="646">
        <v>10052.15</v>
      </c>
      <c r="G56" s="646">
        <v>-6.66</v>
      </c>
      <c r="H56" s="646">
        <v>5.81</v>
      </c>
      <c r="I56" s="646">
        <v>2.67</v>
      </c>
      <c r="J56" s="646">
        <v>-0.73</v>
      </c>
      <c r="K56" s="646">
        <v>13.12</v>
      </c>
      <c r="L56" s="646">
        <v>12.6</v>
      </c>
      <c r="M56" s="646">
        <v>12.88</v>
      </c>
      <c r="N56" s="646">
        <v>12.29</v>
      </c>
    </row>
    <row r="57" spans="1:14">
      <c r="A57" s="319" t="s">
        <v>66</v>
      </c>
      <c r="B57" s="646">
        <v>23266.36</v>
      </c>
      <c r="C57" s="646">
        <v>2123.4899999999998</v>
      </c>
      <c r="D57" s="646">
        <v>1994</v>
      </c>
      <c r="E57" s="646">
        <v>2288.29</v>
      </c>
      <c r="F57" s="646">
        <v>5831.35</v>
      </c>
      <c r="G57" s="646">
        <v>-6.77</v>
      </c>
      <c r="H57" s="646">
        <v>5.88</v>
      </c>
      <c r="I57" s="646">
        <v>7.76</v>
      </c>
      <c r="J57" s="646">
        <v>-1.68</v>
      </c>
      <c r="K57" s="646">
        <v>7.74</v>
      </c>
      <c r="L57" s="646">
        <v>7.44</v>
      </c>
      <c r="M57" s="646">
        <v>7.72</v>
      </c>
      <c r="N57" s="646">
        <v>7.13</v>
      </c>
    </row>
    <row r="58" spans="1:14">
      <c r="A58" s="319" t="s">
        <v>67</v>
      </c>
      <c r="B58" s="646">
        <v>12269.82</v>
      </c>
      <c r="C58" s="646">
        <v>1089.2</v>
      </c>
      <c r="D58" s="646">
        <v>984.17</v>
      </c>
      <c r="E58" s="646">
        <v>1210.3399999999999</v>
      </c>
      <c r="F58" s="646">
        <v>2976.93</v>
      </c>
      <c r="G58" s="646">
        <v>-4.2</v>
      </c>
      <c r="H58" s="646">
        <v>-2.64</v>
      </c>
      <c r="I58" s="646">
        <v>11.12</v>
      </c>
      <c r="J58" s="646">
        <v>-4.3499999999999996</v>
      </c>
      <c r="K58" s="646">
        <v>4.08</v>
      </c>
      <c r="L58" s="646">
        <v>3.67</v>
      </c>
      <c r="M58" s="646">
        <v>4.09</v>
      </c>
      <c r="N58" s="646">
        <v>3.64</v>
      </c>
    </row>
    <row r="59" spans="1:14">
      <c r="A59" s="319" t="s">
        <v>68</v>
      </c>
      <c r="B59" s="646">
        <v>8609.67</v>
      </c>
      <c r="C59" s="646">
        <v>750.54</v>
      </c>
      <c r="D59" s="646">
        <v>766.36</v>
      </c>
      <c r="E59" s="646">
        <v>809.34</v>
      </c>
      <c r="F59" s="646">
        <v>2128.98</v>
      </c>
      <c r="G59" s="646">
        <v>-7.68</v>
      </c>
      <c r="H59" s="646">
        <v>29.13</v>
      </c>
      <c r="I59" s="646">
        <v>7.83</v>
      </c>
      <c r="J59" s="646">
        <v>3.88</v>
      </c>
      <c r="K59" s="646">
        <v>2.86</v>
      </c>
      <c r="L59" s="646">
        <v>2.86</v>
      </c>
      <c r="M59" s="646">
        <v>2.73</v>
      </c>
      <c r="N59" s="646">
        <v>2.6</v>
      </c>
    </row>
    <row r="60" spans="1:14">
      <c r="A60" s="319" t="s">
        <v>69</v>
      </c>
      <c r="B60" s="646">
        <v>2367.75</v>
      </c>
      <c r="C60" s="646">
        <v>282.76</v>
      </c>
      <c r="D60" s="646">
        <v>241.89</v>
      </c>
      <c r="E60" s="646">
        <v>263.22000000000003</v>
      </c>
      <c r="F60" s="646">
        <v>717.01</v>
      </c>
      <c r="G60" s="646">
        <v>-15.08</v>
      </c>
      <c r="H60" s="646">
        <v>-12.68</v>
      </c>
      <c r="I60" s="646">
        <v>-6.91</v>
      </c>
      <c r="J60" s="646">
        <v>-6.23</v>
      </c>
      <c r="K60" s="646">
        <v>0.79</v>
      </c>
      <c r="L60" s="646">
        <v>0.9</v>
      </c>
      <c r="M60" s="646">
        <v>0.89</v>
      </c>
      <c r="N60" s="646">
        <v>0.88</v>
      </c>
    </row>
    <row r="61" spans="1:14">
      <c r="A61" s="319" t="s">
        <v>70</v>
      </c>
      <c r="B61" s="646">
        <v>18.899999999999999</v>
      </c>
      <c r="C61" s="646">
        <v>0.99</v>
      </c>
      <c r="D61" s="646">
        <v>1.58</v>
      </c>
      <c r="E61" s="646">
        <v>5.4</v>
      </c>
      <c r="F61" s="646">
        <v>8.43</v>
      </c>
      <c r="G61" s="646">
        <v>-44.83</v>
      </c>
      <c r="H61" s="646">
        <v>-18.559999999999999</v>
      </c>
      <c r="I61" s="646">
        <v>445.45</v>
      </c>
      <c r="J61" s="646">
        <v>95.14</v>
      </c>
      <c r="K61" s="646">
        <v>0.01</v>
      </c>
      <c r="L61" s="646">
        <v>0.01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</v>
      </c>
      <c r="D62" s="646">
        <v>0</v>
      </c>
      <c r="E62" s="646">
        <v>0</v>
      </c>
      <c r="F62" s="646">
        <v>0</v>
      </c>
      <c r="G62" s="646">
        <v>162.5</v>
      </c>
      <c r="H62" s="646" t="s">
        <v>703</v>
      </c>
      <c r="I62" s="646">
        <v>0</v>
      </c>
      <c r="J62" s="646" t="s">
        <v>703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15483.26</v>
      </c>
      <c r="C63" s="646">
        <v>1447.35</v>
      </c>
      <c r="D63" s="646">
        <v>1327.21</v>
      </c>
      <c r="E63" s="646">
        <v>1405.42</v>
      </c>
      <c r="F63" s="646">
        <v>3988.47</v>
      </c>
      <c r="G63" s="646">
        <v>-3.15</v>
      </c>
      <c r="H63" s="646">
        <v>5.31</v>
      </c>
      <c r="I63" s="646">
        <v>-2.9</v>
      </c>
      <c r="J63" s="646">
        <v>0.93</v>
      </c>
      <c r="K63" s="646">
        <v>5.15</v>
      </c>
      <c r="L63" s="646">
        <v>4.95</v>
      </c>
      <c r="M63" s="646">
        <v>4.74</v>
      </c>
      <c r="N63" s="646">
        <v>4.88</v>
      </c>
    </row>
    <row r="64" spans="1:14">
      <c r="A64" s="319" t="s">
        <v>72</v>
      </c>
      <c r="B64" s="646">
        <v>10235.959999999999</v>
      </c>
      <c r="C64" s="646">
        <v>860.89</v>
      </c>
      <c r="D64" s="646">
        <v>868.67</v>
      </c>
      <c r="E64" s="646">
        <v>918.6</v>
      </c>
      <c r="F64" s="646">
        <v>2616.15</v>
      </c>
      <c r="G64" s="646">
        <v>1.84</v>
      </c>
      <c r="H64" s="646">
        <v>5.88</v>
      </c>
      <c r="I64" s="646">
        <v>6.7</v>
      </c>
      <c r="J64" s="646">
        <v>5.51</v>
      </c>
      <c r="K64" s="646">
        <v>3.4</v>
      </c>
      <c r="L64" s="646">
        <v>3.24</v>
      </c>
      <c r="M64" s="646">
        <v>3.1</v>
      </c>
      <c r="N64" s="646">
        <v>3.2</v>
      </c>
    </row>
    <row r="65" spans="1:14">
      <c r="A65" s="319" t="s">
        <v>73</v>
      </c>
      <c r="B65" s="646">
        <v>3640.62</v>
      </c>
      <c r="C65" s="646">
        <v>449.72</v>
      </c>
      <c r="D65" s="646">
        <v>306.79000000000002</v>
      </c>
      <c r="E65" s="646">
        <v>328.57</v>
      </c>
      <c r="F65" s="646">
        <v>916.3</v>
      </c>
      <c r="G65" s="646">
        <v>-18.309999999999999</v>
      </c>
      <c r="H65" s="646">
        <v>-0.79</v>
      </c>
      <c r="I65" s="646">
        <v>-26.94</v>
      </c>
      <c r="J65" s="646">
        <v>-13.61</v>
      </c>
      <c r="K65" s="646">
        <v>1.21</v>
      </c>
      <c r="L65" s="646">
        <v>1.1399999999999999</v>
      </c>
      <c r="M65" s="646">
        <v>1.1100000000000001</v>
      </c>
      <c r="N65" s="646">
        <v>1.1200000000000001</v>
      </c>
    </row>
    <row r="66" spans="1:14">
      <c r="A66" s="319" t="s">
        <v>121</v>
      </c>
      <c r="B66" s="646">
        <v>893.54</v>
      </c>
      <c r="C66" s="646">
        <v>80.290000000000006</v>
      </c>
      <c r="D66" s="646">
        <v>86.68</v>
      </c>
      <c r="E66" s="646">
        <v>91.94</v>
      </c>
      <c r="F66" s="646">
        <v>260.43</v>
      </c>
      <c r="G66" s="646">
        <v>11.6</v>
      </c>
      <c r="H66" s="646">
        <v>19.12</v>
      </c>
      <c r="I66" s="646">
        <v>14.51</v>
      </c>
      <c r="J66" s="646">
        <v>10.25</v>
      </c>
      <c r="K66" s="646">
        <v>0.3</v>
      </c>
      <c r="L66" s="646">
        <v>0.32</v>
      </c>
      <c r="M66" s="646">
        <v>0.31</v>
      </c>
      <c r="N66" s="646">
        <v>0.32</v>
      </c>
    </row>
    <row r="67" spans="1:14">
      <c r="A67" s="319" t="s">
        <v>122</v>
      </c>
      <c r="B67" s="646">
        <v>667.5</v>
      </c>
      <c r="C67" s="646">
        <v>52.4</v>
      </c>
      <c r="D67" s="646">
        <v>61.45</v>
      </c>
      <c r="E67" s="646">
        <v>62.61</v>
      </c>
      <c r="F67" s="646">
        <v>185.16</v>
      </c>
      <c r="G67" s="646">
        <v>4.37</v>
      </c>
      <c r="H67" s="646">
        <v>12.65</v>
      </c>
      <c r="I67" s="646">
        <v>19.48</v>
      </c>
      <c r="J67" s="646">
        <v>13.03</v>
      </c>
      <c r="K67" s="646">
        <v>0.22</v>
      </c>
      <c r="L67" s="646">
        <v>0.23</v>
      </c>
      <c r="M67" s="646">
        <v>0.21</v>
      </c>
      <c r="N67" s="646">
        <v>0.23</v>
      </c>
    </row>
    <row r="68" spans="1:14">
      <c r="A68" s="319" t="s">
        <v>123</v>
      </c>
      <c r="B68" s="646">
        <v>45.65</v>
      </c>
      <c r="C68" s="646">
        <v>4.0599999999999996</v>
      </c>
      <c r="D68" s="646">
        <v>3.63</v>
      </c>
      <c r="E68" s="646">
        <v>3.71</v>
      </c>
      <c r="F68" s="646">
        <v>10.43</v>
      </c>
      <c r="G68" s="646">
        <v>17.87</v>
      </c>
      <c r="H68" s="646">
        <v>10.33</v>
      </c>
      <c r="I68" s="646">
        <v>-8.6199999999999992</v>
      </c>
      <c r="J68" s="646">
        <v>-8.35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144.91</v>
      </c>
      <c r="D69" s="646">
        <v>56.12</v>
      </c>
      <c r="E69" s="646">
        <v>121.31</v>
      </c>
      <c r="F69" s="646">
        <v>232.33</v>
      </c>
      <c r="G69" s="646">
        <v>-46.68</v>
      </c>
      <c r="H69" s="646">
        <v>16.239999999999998</v>
      </c>
      <c r="I69" s="646">
        <v>-16.29</v>
      </c>
      <c r="J69" s="646">
        <v>-4.67</v>
      </c>
      <c r="K69" s="646">
        <v>0.24</v>
      </c>
      <c r="L69" s="646">
        <v>0.21</v>
      </c>
      <c r="M69" s="646">
        <v>0.41</v>
      </c>
      <c r="N69" s="646">
        <v>0.28000000000000003</v>
      </c>
    </row>
    <row r="70" spans="1:14">
      <c r="A70" s="319" t="s">
        <v>75</v>
      </c>
      <c r="B70" s="646">
        <v>52941.09</v>
      </c>
      <c r="C70" s="646">
        <v>4206.17</v>
      </c>
      <c r="D70" s="646">
        <v>4465.43</v>
      </c>
      <c r="E70" s="646">
        <v>6218.26</v>
      </c>
      <c r="F70" s="646">
        <v>14988.62</v>
      </c>
      <c r="G70" s="646">
        <v>14.4</v>
      </c>
      <c r="H70" s="646">
        <v>21.53</v>
      </c>
      <c r="I70" s="646">
        <v>47.84</v>
      </c>
      <c r="J70" s="646">
        <v>29.78</v>
      </c>
      <c r="K70" s="646">
        <v>17.600000000000001</v>
      </c>
      <c r="L70" s="646">
        <v>16.670000000000002</v>
      </c>
      <c r="M70" s="646">
        <v>20.99</v>
      </c>
      <c r="N70" s="646">
        <v>18.329999999999998</v>
      </c>
    </row>
    <row r="71" spans="1:14">
      <c r="A71" s="319" t="s">
        <v>76</v>
      </c>
      <c r="B71" s="646">
        <v>24610.46</v>
      </c>
      <c r="C71" s="646">
        <v>1989.89</v>
      </c>
      <c r="D71" s="646">
        <v>2344.6</v>
      </c>
      <c r="E71" s="646">
        <v>3586.37</v>
      </c>
      <c r="F71" s="646">
        <v>8073.79</v>
      </c>
      <c r="G71" s="646">
        <v>38.11</v>
      </c>
      <c r="H71" s="646">
        <v>51.28</v>
      </c>
      <c r="I71" s="646">
        <v>80.23</v>
      </c>
      <c r="J71" s="646">
        <v>60.9</v>
      </c>
      <c r="K71" s="646">
        <v>8.18</v>
      </c>
      <c r="L71" s="646">
        <v>8.75</v>
      </c>
      <c r="M71" s="646">
        <v>12.11</v>
      </c>
      <c r="N71" s="646">
        <v>9.8699999999999992</v>
      </c>
    </row>
    <row r="72" spans="1:14">
      <c r="A72" s="319" t="s">
        <v>77</v>
      </c>
      <c r="B72" s="646">
        <v>10301.67</v>
      </c>
      <c r="C72" s="646">
        <v>899.65</v>
      </c>
      <c r="D72" s="646">
        <v>909.83</v>
      </c>
      <c r="E72" s="646">
        <v>1309.3</v>
      </c>
      <c r="F72" s="646">
        <v>2996.86</v>
      </c>
      <c r="G72" s="646">
        <v>25.55</v>
      </c>
      <c r="H72" s="646">
        <v>45.15</v>
      </c>
      <c r="I72" s="646">
        <v>45.53</v>
      </c>
      <c r="J72" s="646">
        <v>43.01</v>
      </c>
      <c r="K72" s="646">
        <v>3.43</v>
      </c>
      <c r="L72" s="646">
        <v>3.4</v>
      </c>
      <c r="M72" s="646">
        <v>4.42</v>
      </c>
      <c r="N72" s="646">
        <v>3.66</v>
      </c>
    </row>
    <row r="73" spans="1:14">
      <c r="A73" s="319" t="s">
        <v>78</v>
      </c>
      <c r="B73" s="646">
        <v>8687.48</v>
      </c>
      <c r="C73" s="646">
        <v>663.38</v>
      </c>
      <c r="D73" s="646">
        <v>812.98</v>
      </c>
      <c r="E73" s="646">
        <v>938.7</v>
      </c>
      <c r="F73" s="646">
        <v>2538.58</v>
      </c>
      <c r="G73" s="646">
        <v>-10.45</v>
      </c>
      <c r="H73" s="646">
        <v>24.42</v>
      </c>
      <c r="I73" s="646">
        <v>41.5</v>
      </c>
      <c r="J73" s="646">
        <v>24.53</v>
      </c>
      <c r="K73" s="646">
        <v>2.89</v>
      </c>
      <c r="L73" s="646">
        <v>3.03</v>
      </c>
      <c r="M73" s="646">
        <v>3.17</v>
      </c>
      <c r="N73" s="646">
        <v>3.1</v>
      </c>
    </row>
    <row r="74" spans="1:14">
      <c r="A74" s="319" t="s">
        <v>79</v>
      </c>
      <c r="B74" s="646">
        <v>3708.36</v>
      </c>
      <c r="C74" s="646">
        <v>391.33</v>
      </c>
      <c r="D74" s="646">
        <v>218.34</v>
      </c>
      <c r="E74" s="646">
        <v>269.24</v>
      </c>
      <c r="F74" s="646">
        <v>686.76</v>
      </c>
      <c r="G74" s="646">
        <v>-29.22</v>
      </c>
      <c r="H74" s="646">
        <v>-46.07</v>
      </c>
      <c r="I74" s="646">
        <v>-31.2</v>
      </c>
      <c r="J74" s="646">
        <v>-38.61</v>
      </c>
      <c r="K74" s="646">
        <v>1.23</v>
      </c>
      <c r="L74" s="646">
        <v>0.81</v>
      </c>
      <c r="M74" s="646">
        <v>0.91</v>
      </c>
      <c r="N74" s="646">
        <v>0.84</v>
      </c>
    </row>
    <row r="75" spans="1:14">
      <c r="A75" s="319" t="s">
        <v>80</v>
      </c>
      <c r="B75" s="646">
        <v>15934.8</v>
      </c>
      <c r="C75" s="646">
        <v>1161.58</v>
      </c>
      <c r="D75" s="646">
        <v>1089.51</v>
      </c>
      <c r="E75" s="646">
        <v>1423.95</v>
      </c>
      <c r="F75" s="646">
        <v>3689.49</v>
      </c>
      <c r="G75" s="646">
        <v>17.88</v>
      </c>
      <c r="H75" s="646">
        <v>2.19</v>
      </c>
      <c r="I75" s="646">
        <v>22.59</v>
      </c>
      <c r="J75" s="646">
        <v>9.34</v>
      </c>
      <c r="K75" s="646">
        <v>5.3</v>
      </c>
      <c r="L75" s="646">
        <v>4.07</v>
      </c>
      <c r="M75" s="646">
        <v>4.8099999999999996</v>
      </c>
      <c r="N75" s="646">
        <v>4.51</v>
      </c>
    </row>
    <row r="76" spans="1:14">
      <c r="A76" s="319" t="s">
        <v>81</v>
      </c>
      <c r="B76" s="646">
        <v>29520.9</v>
      </c>
      <c r="C76" s="646">
        <v>2674.47</v>
      </c>
      <c r="D76" s="646">
        <v>2720</v>
      </c>
      <c r="E76" s="646">
        <v>2949.37</v>
      </c>
      <c r="F76" s="646">
        <v>8235.9699999999993</v>
      </c>
      <c r="G76" s="646">
        <v>3.02</v>
      </c>
      <c r="H76" s="646">
        <v>13.11</v>
      </c>
      <c r="I76" s="646">
        <v>10.28</v>
      </c>
      <c r="J76" s="646">
        <v>11.63</v>
      </c>
      <c r="K76" s="646">
        <v>9.82</v>
      </c>
      <c r="L76" s="646">
        <v>10.15</v>
      </c>
      <c r="M76" s="646">
        <v>9.9600000000000009</v>
      </c>
      <c r="N76" s="646">
        <v>10.07</v>
      </c>
    </row>
    <row r="77" spans="1:14">
      <c r="A77" s="319" t="s">
        <v>82</v>
      </c>
      <c r="B77" s="646">
        <v>6888.19</v>
      </c>
      <c r="C77" s="646">
        <v>735.04</v>
      </c>
      <c r="D77" s="646">
        <v>860.09</v>
      </c>
      <c r="E77" s="646">
        <v>874.94</v>
      </c>
      <c r="F77" s="646">
        <v>2530.42</v>
      </c>
      <c r="G77" s="646">
        <v>5.95</v>
      </c>
      <c r="H77" s="646">
        <v>32.74</v>
      </c>
      <c r="I77" s="646">
        <v>19.03</v>
      </c>
      <c r="J77" s="646">
        <v>27.81</v>
      </c>
      <c r="K77" s="646">
        <v>2.29</v>
      </c>
      <c r="L77" s="646">
        <v>3.21</v>
      </c>
      <c r="M77" s="646">
        <v>2.95</v>
      </c>
      <c r="N77" s="646">
        <v>3.09</v>
      </c>
    </row>
    <row r="78" spans="1:14">
      <c r="A78" s="319" t="s">
        <v>83</v>
      </c>
      <c r="B78" s="646">
        <v>2905.3</v>
      </c>
      <c r="C78" s="646">
        <v>241.91</v>
      </c>
      <c r="D78" s="646">
        <v>221.38</v>
      </c>
      <c r="E78" s="646">
        <v>219.58</v>
      </c>
      <c r="F78" s="646">
        <v>667.09</v>
      </c>
      <c r="G78" s="646">
        <v>-5</v>
      </c>
      <c r="H78" s="646">
        <v>-5.38</v>
      </c>
      <c r="I78" s="646">
        <v>-9.23</v>
      </c>
      <c r="J78" s="646">
        <v>-5.7</v>
      </c>
      <c r="K78" s="646">
        <v>0.97</v>
      </c>
      <c r="L78" s="646">
        <v>0.83</v>
      </c>
      <c r="M78" s="646">
        <v>0.74</v>
      </c>
      <c r="N78" s="646">
        <v>0.82</v>
      </c>
    </row>
    <row r="79" spans="1:14">
      <c r="A79" s="319" t="s">
        <v>84</v>
      </c>
      <c r="B79" s="646">
        <v>2169.59</v>
      </c>
      <c r="C79" s="646">
        <v>203.9</v>
      </c>
      <c r="D79" s="646">
        <v>173.76</v>
      </c>
      <c r="E79" s="646">
        <v>202.84</v>
      </c>
      <c r="F79" s="646">
        <v>550.01</v>
      </c>
      <c r="G79" s="646">
        <v>4.82</v>
      </c>
      <c r="H79" s="646">
        <v>2.68</v>
      </c>
      <c r="I79" s="646">
        <v>-0.52</v>
      </c>
      <c r="J79" s="646">
        <v>0.69</v>
      </c>
      <c r="K79" s="646">
        <v>0.72</v>
      </c>
      <c r="L79" s="646">
        <v>0.65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292.14999999999998</v>
      </c>
      <c r="D80" s="646">
        <v>311.64</v>
      </c>
      <c r="E80" s="646">
        <v>342.22</v>
      </c>
      <c r="F80" s="646">
        <v>919.39</v>
      </c>
      <c r="G80" s="646">
        <v>19.350000000000001</v>
      </c>
      <c r="H80" s="646">
        <v>35.24</v>
      </c>
      <c r="I80" s="646">
        <v>17.14</v>
      </c>
      <c r="J80" s="646">
        <v>26.9</v>
      </c>
      <c r="K80" s="646">
        <v>1.07</v>
      </c>
      <c r="L80" s="646">
        <v>1.1599999999999999</v>
      </c>
      <c r="M80" s="646">
        <v>1.1599999999999999</v>
      </c>
      <c r="N80" s="646">
        <v>1.1200000000000001</v>
      </c>
    </row>
    <row r="81" spans="1:14">
      <c r="A81" s="319" t="s">
        <v>124</v>
      </c>
      <c r="B81" s="646">
        <v>14220.23</v>
      </c>
      <c r="C81" s="646">
        <v>1181.43</v>
      </c>
      <c r="D81" s="646">
        <v>1148.8699999999999</v>
      </c>
      <c r="E81" s="646">
        <v>1306.03</v>
      </c>
      <c r="F81" s="646">
        <v>3557.41</v>
      </c>
      <c r="G81" s="646">
        <v>-0.42</v>
      </c>
      <c r="H81" s="646">
        <v>4.33</v>
      </c>
      <c r="I81" s="646">
        <v>10.55</v>
      </c>
      <c r="J81" s="646">
        <v>6.17</v>
      </c>
      <c r="K81" s="646">
        <v>4.7300000000000004</v>
      </c>
      <c r="L81" s="646">
        <v>4.29</v>
      </c>
      <c r="M81" s="646">
        <v>4.41</v>
      </c>
      <c r="N81" s="646">
        <v>4.3499999999999996</v>
      </c>
    </row>
    <row r="82" spans="1:14">
      <c r="A82" s="319" t="s">
        <v>86</v>
      </c>
      <c r="B82" s="646">
        <v>18429.099999999999</v>
      </c>
      <c r="C82" s="646">
        <v>1083.02</v>
      </c>
      <c r="D82" s="646">
        <v>3254.9</v>
      </c>
      <c r="E82" s="646">
        <v>2610.1999999999998</v>
      </c>
      <c r="F82" s="646">
        <v>8767.17</v>
      </c>
      <c r="G82" s="646">
        <v>24.63</v>
      </c>
      <c r="H82" s="646">
        <v>74.459999999999994</v>
      </c>
      <c r="I82" s="646">
        <v>141.01</v>
      </c>
      <c r="J82" s="646">
        <v>113.06</v>
      </c>
      <c r="K82" s="646">
        <v>6.13</v>
      </c>
      <c r="L82" s="646">
        <v>12.15</v>
      </c>
      <c r="M82" s="646">
        <v>8.81</v>
      </c>
      <c r="N82" s="646">
        <v>10.72</v>
      </c>
    </row>
    <row r="83" spans="1:14">
      <c r="A83" s="319" t="s">
        <v>87</v>
      </c>
      <c r="B83" s="646">
        <v>8757.92</v>
      </c>
      <c r="C83" s="646">
        <v>391.82</v>
      </c>
      <c r="D83" s="646">
        <v>933.63</v>
      </c>
      <c r="E83" s="646">
        <v>1447.95</v>
      </c>
      <c r="F83" s="646">
        <v>3549.46</v>
      </c>
      <c r="G83" s="646">
        <v>46.48</v>
      </c>
      <c r="H83" s="646">
        <v>26.09</v>
      </c>
      <c r="I83" s="646">
        <v>269.54000000000002</v>
      </c>
      <c r="J83" s="646">
        <v>121.65</v>
      </c>
      <c r="K83" s="646">
        <v>2.91</v>
      </c>
      <c r="L83" s="646">
        <v>3.48</v>
      </c>
      <c r="M83" s="646">
        <v>4.8899999999999997</v>
      </c>
      <c r="N83" s="646">
        <v>4.34</v>
      </c>
    </row>
    <row r="84" spans="1:14">
      <c r="A84" s="319" t="s">
        <v>88</v>
      </c>
      <c r="B84" s="646">
        <v>9671.18</v>
      </c>
      <c r="C84" s="646">
        <v>691.2</v>
      </c>
      <c r="D84" s="646">
        <v>2321.27</v>
      </c>
      <c r="E84" s="646">
        <v>1162.25</v>
      </c>
      <c r="F84" s="646">
        <v>5217.71</v>
      </c>
      <c r="G84" s="646">
        <v>9.8000000000000007</v>
      </c>
      <c r="H84" s="646">
        <v>106.29</v>
      </c>
      <c r="I84" s="646">
        <v>68.150000000000006</v>
      </c>
      <c r="J84" s="646">
        <v>107.59</v>
      </c>
      <c r="K84" s="646">
        <v>3.22</v>
      </c>
      <c r="L84" s="646">
        <v>8.66</v>
      </c>
      <c r="M84" s="646">
        <v>3.92</v>
      </c>
      <c r="N84" s="646">
        <v>6.38</v>
      </c>
    </row>
    <row r="85" spans="1:14">
      <c r="A85" s="319" t="s">
        <v>89</v>
      </c>
      <c r="B85" s="646">
        <v>13295.75</v>
      </c>
      <c r="C85" s="646">
        <v>1097.8399999999999</v>
      </c>
      <c r="D85" s="646">
        <v>1085.56</v>
      </c>
      <c r="E85" s="646">
        <v>1183.7</v>
      </c>
      <c r="F85" s="646">
        <v>3330.1</v>
      </c>
      <c r="G85" s="646">
        <v>2</v>
      </c>
      <c r="H85" s="646">
        <v>2.37</v>
      </c>
      <c r="I85" s="646">
        <v>7.82</v>
      </c>
      <c r="J85" s="646">
        <v>5.24</v>
      </c>
      <c r="K85" s="646">
        <v>4.42</v>
      </c>
      <c r="L85" s="646">
        <v>4.05</v>
      </c>
      <c r="M85" s="646">
        <v>4</v>
      </c>
      <c r="N85" s="646">
        <v>4.07</v>
      </c>
    </row>
    <row r="86" spans="1:14">
      <c r="A86" s="319" t="s">
        <v>90</v>
      </c>
      <c r="B86" s="646">
        <v>8789.4699999999993</v>
      </c>
      <c r="C86" s="646">
        <v>726.01</v>
      </c>
      <c r="D86" s="646">
        <v>708.11</v>
      </c>
      <c r="E86" s="646">
        <v>781.47</v>
      </c>
      <c r="F86" s="646">
        <v>2181.14</v>
      </c>
      <c r="G86" s="646">
        <v>-0.99</v>
      </c>
      <c r="H86" s="646">
        <v>1.27</v>
      </c>
      <c r="I86" s="646">
        <v>7.64</v>
      </c>
      <c r="J86" s="646">
        <v>4.3899999999999997</v>
      </c>
      <c r="K86" s="646">
        <v>2.92</v>
      </c>
      <c r="L86" s="646">
        <v>2.64</v>
      </c>
      <c r="M86" s="646">
        <v>2.64</v>
      </c>
      <c r="N86" s="646">
        <v>2.67</v>
      </c>
    </row>
    <row r="87" spans="1:14">
      <c r="A87" s="319" t="s">
        <v>125</v>
      </c>
      <c r="B87" s="646">
        <v>4506.28</v>
      </c>
      <c r="C87" s="646">
        <v>371.83</v>
      </c>
      <c r="D87" s="646">
        <v>377.45</v>
      </c>
      <c r="E87" s="646">
        <v>402.23</v>
      </c>
      <c r="F87" s="646">
        <v>1148.96</v>
      </c>
      <c r="G87" s="646">
        <v>8.39</v>
      </c>
      <c r="H87" s="646">
        <v>4.5</v>
      </c>
      <c r="I87" s="646">
        <v>8.18</v>
      </c>
      <c r="J87" s="646">
        <v>6.91</v>
      </c>
      <c r="K87" s="646">
        <v>1.5</v>
      </c>
      <c r="L87" s="646">
        <v>1.41</v>
      </c>
      <c r="M87" s="646">
        <v>1.36</v>
      </c>
      <c r="N87" s="646">
        <v>1.4</v>
      </c>
    </row>
    <row r="88" spans="1:14">
      <c r="A88" s="319" t="s">
        <v>91</v>
      </c>
      <c r="B88" s="646">
        <v>11447.29</v>
      </c>
      <c r="C88" s="646">
        <v>1053.97</v>
      </c>
      <c r="D88" s="646">
        <v>995.69</v>
      </c>
      <c r="E88" s="646">
        <v>1011.06</v>
      </c>
      <c r="F88" s="646">
        <v>2959.14</v>
      </c>
      <c r="G88" s="646">
        <v>3.25</v>
      </c>
      <c r="H88" s="646">
        <v>3.77</v>
      </c>
      <c r="I88" s="646">
        <v>-4.07</v>
      </c>
      <c r="J88" s="646">
        <v>0.14000000000000001</v>
      </c>
      <c r="K88" s="646">
        <v>3.81</v>
      </c>
      <c r="L88" s="646">
        <v>3.72</v>
      </c>
      <c r="M88" s="646">
        <v>3.41</v>
      </c>
      <c r="N88" s="646">
        <v>3.62</v>
      </c>
    </row>
    <row r="89" spans="1:14">
      <c r="A89" s="319" t="s">
        <v>92</v>
      </c>
      <c r="B89" s="646">
        <v>6628.41</v>
      </c>
      <c r="C89" s="646">
        <v>659.87</v>
      </c>
      <c r="D89" s="646">
        <v>526</v>
      </c>
      <c r="E89" s="646">
        <v>529.44000000000005</v>
      </c>
      <c r="F89" s="646">
        <v>1552.26</v>
      </c>
      <c r="G89" s="646">
        <v>-4.67</v>
      </c>
      <c r="H89" s="646">
        <v>-12.55</v>
      </c>
      <c r="I89" s="646">
        <v>-19.77</v>
      </c>
      <c r="J89" s="646">
        <v>-17.02</v>
      </c>
      <c r="K89" s="646">
        <v>2.2000000000000002</v>
      </c>
      <c r="L89" s="646">
        <v>1.96</v>
      </c>
      <c r="M89" s="646">
        <v>1.79</v>
      </c>
      <c r="N89" s="646">
        <v>1.9</v>
      </c>
    </row>
    <row r="90" spans="1:14">
      <c r="A90" s="319" t="s">
        <v>126</v>
      </c>
      <c r="B90" s="646">
        <v>3291.32</v>
      </c>
      <c r="C90" s="646">
        <v>259.14</v>
      </c>
      <c r="D90" s="646">
        <v>340.2</v>
      </c>
      <c r="E90" s="646">
        <v>338.08</v>
      </c>
      <c r="F90" s="646">
        <v>1012.53</v>
      </c>
      <c r="G90" s="646">
        <v>25.55</v>
      </c>
      <c r="H90" s="646">
        <v>48.16</v>
      </c>
      <c r="I90" s="646">
        <v>30.46</v>
      </c>
      <c r="J90" s="646">
        <v>43.01</v>
      </c>
      <c r="K90" s="646">
        <v>1.0900000000000001</v>
      </c>
      <c r="L90" s="646">
        <v>1.27</v>
      </c>
      <c r="M90" s="646">
        <v>1.1399999999999999</v>
      </c>
      <c r="N90" s="646">
        <v>1.24</v>
      </c>
    </row>
    <row r="91" spans="1:14">
      <c r="A91" s="319" t="s">
        <v>93</v>
      </c>
      <c r="B91" s="646">
        <v>6200.15</v>
      </c>
      <c r="C91" s="646">
        <v>543.11</v>
      </c>
      <c r="D91" s="646">
        <v>512.83000000000004</v>
      </c>
      <c r="E91" s="646">
        <v>547.34</v>
      </c>
      <c r="F91" s="646">
        <v>1549.98</v>
      </c>
      <c r="G91" s="646">
        <v>2.78</v>
      </c>
      <c r="H91" s="646">
        <v>1.76</v>
      </c>
      <c r="I91" s="646">
        <v>0.78</v>
      </c>
      <c r="J91" s="646">
        <v>1.35</v>
      </c>
      <c r="K91" s="646">
        <v>2.06</v>
      </c>
      <c r="L91" s="646">
        <v>1.91</v>
      </c>
      <c r="M91" s="646">
        <v>1.85</v>
      </c>
      <c r="N91" s="646">
        <v>1.9</v>
      </c>
    </row>
    <row r="92" spans="1:14">
      <c r="A92" s="319" t="s">
        <v>94</v>
      </c>
      <c r="B92" s="646">
        <v>14231.14</v>
      </c>
      <c r="C92" s="646">
        <v>1174.45</v>
      </c>
      <c r="D92" s="646">
        <v>1270.76</v>
      </c>
      <c r="E92" s="646">
        <v>1381.38</v>
      </c>
      <c r="F92" s="646">
        <v>3936.05</v>
      </c>
      <c r="G92" s="646">
        <v>7.51</v>
      </c>
      <c r="H92" s="646">
        <v>16.850000000000001</v>
      </c>
      <c r="I92" s="646">
        <v>17.62</v>
      </c>
      <c r="J92" s="646">
        <v>18.079999999999998</v>
      </c>
      <c r="K92" s="646">
        <v>4.7300000000000004</v>
      </c>
      <c r="L92" s="646">
        <v>4.74</v>
      </c>
      <c r="M92" s="646">
        <v>4.66</v>
      </c>
      <c r="N92" s="646">
        <v>4.8099999999999996</v>
      </c>
    </row>
    <row r="93" spans="1:14">
      <c r="A93" s="319" t="s">
        <v>95</v>
      </c>
      <c r="B93" s="646">
        <v>7561.46</v>
      </c>
      <c r="C93" s="646">
        <v>683.01</v>
      </c>
      <c r="D93" s="646">
        <v>660.99</v>
      </c>
      <c r="E93" s="646">
        <v>705.89</v>
      </c>
      <c r="F93" s="646">
        <v>1988.94</v>
      </c>
      <c r="G93" s="646">
        <v>5.87</v>
      </c>
      <c r="H93" s="646">
        <v>11.81</v>
      </c>
      <c r="I93" s="646">
        <v>3.35</v>
      </c>
      <c r="J93" s="646">
        <v>5.6</v>
      </c>
      <c r="K93" s="646">
        <v>2.5099999999999998</v>
      </c>
      <c r="L93" s="646">
        <v>2.4700000000000002</v>
      </c>
      <c r="M93" s="646">
        <v>2.38</v>
      </c>
      <c r="N93" s="646">
        <v>2.4300000000000002</v>
      </c>
    </row>
    <row r="94" spans="1:14">
      <c r="A94" s="319" t="s">
        <v>96</v>
      </c>
      <c r="B94" s="646">
        <v>1481.08</v>
      </c>
      <c r="C94" s="646">
        <v>127.4</v>
      </c>
      <c r="D94" s="646">
        <v>119.85</v>
      </c>
      <c r="E94" s="646">
        <v>117.21</v>
      </c>
      <c r="F94" s="646">
        <v>363.18</v>
      </c>
      <c r="G94" s="646">
        <v>16.82</v>
      </c>
      <c r="H94" s="646">
        <v>5.52</v>
      </c>
      <c r="I94" s="646">
        <v>-8</v>
      </c>
      <c r="J94" s="646">
        <v>3.36</v>
      </c>
      <c r="K94" s="646">
        <v>0.49</v>
      </c>
      <c r="L94" s="646">
        <v>0.45</v>
      </c>
      <c r="M94" s="646">
        <v>0.4</v>
      </c>
      <c r="N94" s="646">
        <v>0.44</v>
      </c>
    </row>
    <row r="95" spans="1:14">
      <c r="A95" s="319" t="s">
        <v>97</v>
      </c>
      <c r="B95" s="646">
        <v>8422.34</v>
      </c>
      <c r="C95" s="646">
        <v>674.11</v>
      </c>
      <c r="D95" s="646">
        <v>676.84</v>
      </c>
      <c r="E95" s="646">
        <v>716.38</v>
      </c>
      <c r="F95" s="646">
        <v>2063.5300000000002</v>
      </c>
      <c r="G95" s="646">
        <v>4.55</v>
      </c>
      <c r="H95" s="646">
        <v>19.52</v>
      </c>
      <c r="I95" s="646">
        <v>6.27</v>
      </c>
      <c r="J95" s="646">
        <v>10.39</v>
      </c>
      <c r="K95" s="646">
        <v>2.8</v>
      </c>
      <c r="L95" s="646">
        <v>2.5299999999999998</v>
      </c>
      <c r="M95" s="646">
        <v>2.42</v>
      </c>
      <c r="N95" s="646">
        <v>2.52</v>
      </c>
    </row>
    <row r="96" spans="1:14">
      <c r="A96" s="319" t="s">
        <v>98</v>
      </c>
      <c r="B96" s="646">
        <v>10320.040000000001</v>
      </c>
      <c r="C96" s="646">
        <v>766.89</v>
      </c>
      <c r="D96" s="646">
        <v>829.97</v>
      </c>
      <c r="E96" s="646">
        <v>898.75</v>
      </c>
      <c r="F96" s="646">
        <v>2631.82</v>
      </c>
      <c r="G96" s="646">
        <v>17.39</v>
      </c>
      <c r="H96" s="646">
        <v>17.350000000000001</v>
      </c>
      <c r="I96" s="646">
        <v>17.190000000000001</v>
      </c>
      <c r="J96" s="646">
        <v>20.77</v>
      </c>
      <c r="K96" s="646">
        <v>3.43</v>
      </c>
      <c r="L96" s="646">
        <v>3.1</v>
      </c>
      <c r="M96" s="646">
        <v>3.03</v>
      </c>
      <c r="N96" s="646">
        <v>3.22</v>
      </c>
    </row>
    <row r="97" spans="1:14">
      <c r="A97" s="319" t="s">
        <v>99</v>
      </c>
      <c r="B97" s="646">
        <v>3571.83</v>
      </c>
      <c r="C97" s="646">
        <v>312.13</v>
      </c>
      <c r="D97" s="646">
        <v>363.13</v>
      </c>
      <c r="E97" s="646">
        <v>309.61</v>
      </c>
      <c r="F97" s="646">
        <v>915.13</v>
      </c>
      <c r="G97" s="646">
        <v>5.64</v>
      </c>
      <c r="H97" s="646">
        <v>18.260000000000002</v>
      </c>
      <c r="I97" s="646">
        <v>-0.81</v>
      </c>
      <c r="J97" s="646">
        <v>-0.03</v>
      </c>
      <c r="K97" s="646">
        <v>1.19</v>
      </c>
      <c r="L97" s="646">
        <v>1.36</v>
      </c>
      <c r="M97" s="646">
        <v>1.05</v>
      </c>
      <c r="N97" s="646">
        <v>1.1200000000000001</v>
      </c>
    </row>
    <row r="98" spans="1:14">
      <c r="A98" s="319" t="s">
        <v>100</v>
      </c>
      <c r="B98" s="646">
        <v>1455.38</v>
      </c>
      <c r="C98" s="646">
        <v>118.49</v>
      </c>
      <c r="D98" s="646">
        <v>135.18</v>
      </c>
      <c r="E98" s="646">
        <v>146.69999999999999</v>
      </c>
      <c r="F98" s="646">
        <v>401.34</v>
      </c>
      <c r="G98" s="646">
        <v>7.24</v>
      </c>
      <c r="H98" s="646">
        <v>24.73</v>
      </c>
      <c r="I98" s="646">
        <v>23.81</v>
      </c>
      <c r="J98" s="646">
        <v>22.25</v>
      </c>
      <c r="K98" s="646">
        <v>0.48</v>
      </c>
      <c r="L98" s="646">
        <v>0.5</v>
      </c>
      <c r="M98" s="646">
        <v>0.5</v>
      </c>
      <c r="N98" s="646">
        <v>0.49</v>
      </c>
    </row>
    <row r="99" spans="1:14">
      <c r="A99" s="319" t="s">
        <v>101</v>
      </c>
      <c r="B99" s="646">
        <v>1741.07</v>
      </c>
      <c r="C99" s="646">
        <v>140.53</v>
      </c>
      <c r="D99" s="646">
        <v>131.82</v>
      </c>
      <c r="E99" s="646">
        <v>147.53</v>
      </c>
      <c r="F99" s="646">
        <v>405.04</v>
      </c>
      <c r="G99" s="646">
        <v>9.7200000000000006</v>
      </c>
      <c r="H99" s="646">
        <v>-2.7</v>
      </c>
      <c r="I99" s="646">
        <v>4.9800000000000004</v>
      </c>
      <c r="J99" s="646">
        <v>-0.23</v>
      </c>
      <c r="K99" s="646">
        <v>0.57999999999999996</v>
      </c>
      <c r="L99" s="646">
        <v>0.49</v>
      </c>
      <c r="M99" s="646">
        <v>0.5</v>
      </c>
      <c r="N99" s="646">
        <v>0.5</v>
      </c>
    </row>
    <row r="100" spans="1:14">
      <c r="A100" s="319" t="s">
        <v>127</v>
      </c>
      <c r="B100" s="646">
        <v>1102.6400000000001</v>
      </c>
      <c r="C100" s="646">
        <v>88.7</v>
      </c>
      <c r="D100" s="646">
        <v>82.37</v>
      </c>
      <c r="E100" s="646">
        <v>95.88</v>
      </c>
      <c r="F100" s="646">
        <v>260.74</v>
      </c>
      <c r="G100" s="646">
        <v>13.59</v>
      </c>
      <c r="H100" s="646">
        <v>1.84</v>
      </c>
      <c r="I100" s="646">
        <v>8.09</v>
      </c>
      <c r="J100" s="646">
        <v>2.2000000000000002</v>
      </c>
      <c r="K100" s="646">
        <v>0.37</v>
      </c>
      <c r="L100" s="646">
        <v>0.31</v>
      </c>
      <c r="M100" s="646">
        <v>0.32</v>
      </c>
      <c r="N100" s="646">
        <v>0.32</v>
      </c>
    </row>
    <row r="101" spans="1:14">
      <c r="A101" s="319" t="s">
        <v>128</v>
      </c>
      <c r="B101" s="646">
        <v>638.42999999999995</v>
      </c>
      <c r="C101" s="646">
        <v>51.83</v>
      </c>
      <c r="D101" s="646">
        <v>49.45</v>
      </c>
      <c r="E101" s="646">
        <v>51.66</v>
      </c>
      <c r="F101" s="646">
        <v>144.30000000000001</v>
      </c>
      <c r="G101" s="646">
        <v>3.61</v>
      </c>
      <c r="H101" s="646">
        <v>-9.43</v>
      </c>
      <c r="I101" s="646">
        <v>-0.33</v>
      </c>
      <c r="J101" s="646">
        <v>-4.3499999999999996</v>
      </c>
      <c r="K101" s="646">
        <v>0.21</v>
      </c>
      <c r="L101" s="646">
        <v>0.18</v>
      </c>
      <c r="M101" s="646">
        <v>0.17</v>
      </c>
      <c r="N101" s="646">
        <v>0.18</v>
      </c>
    </row>
    <row r="102" spans="1:14">
      <c r="A102" s="319" t="s">
        <v>102</v>
      </c>
      <c r="B102" s="646">
        <v>617.98</v>
      </c>
      <c r="C102" s="646">
        <v>54.75</v>
      </c>
      <c r="D102" s="646">
        <v>49.26</v>
      </c>
      <c r="E102" s="646">
        <v>56.77</v>
      </c>
      <c r="F102" s="646">
        <v>151.76</v>
      </c>
      <c r="G102" s="646">
        <v>-0.26</v>
      </c>
      <c r="H102" s="646">
        <v>2.0299999999999998</v>
      </c>
      <c r="I102" s="646">
        <v>3.69</v>
      </c>
      <c r="J102" s="646">
        <v>0.03</v>
      </c>
      <c r="K102" s="646">
        <v>0.21</v>
      </c>
      <c r="L102" s="646">
        <v>0.18</v>
      </c>
      <c r="M102" s="646">
        <v>0.19</v>
      </c>
      <c r="N102" s="646">
        <v>0.19</v>
      </c>
    </row>
    <row r="103" spans="1:14">
      <c r="A103" s="319" t="s">
        <v>103</v>
      </c>
      <c r="B103" s="646">
        <v>725.14</v>
      </c>
      <c r="C103" s="646">
        <v>66.180000000000007</v>
      </c>
      <c r="D103" s="646">
        <v>57.36</v>
      </c>
      <c r="E103" s="646">
        <v>55.27</v>
      </c>
      <c r="F103" s="646">
        <v>170.26</v>
      </c>
      <c r="G103" s="646">
        <v>5.1100000000000003</v>
      </c>
      <c r="H103" s="646">
        <v>-7.42</v>
      </c>
      <c r="I103" s="646">
        <v>-16.489999999999998</v>
      </c>
      <c r="J103" s="646">
        <v>-8.49</v>
      </c>
      <c r="K103" s="646">
        <v>0.24</v>
      </c>
      <c r="L103" s="646">
        <v>0.21</v>
      </c>
      <c r="M103" s="646">
        <v>0.19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42.27</v>
      </c>
      <c r="D104" s="646">
        <v>49.42</v>
      </c>
      <c r="E104" s="646">
        <v>46.38</v>
      </c>
      <c r="F104" s="646">
        <v>142.69999999999999</v>
      </c>
      <c r="G104" s="646">
        <v>-2.19</v>
      </c>
      <c r="H104" s="646">
        <v>17.78</v>
      </c>
      <c r="I104" s="646">
        <v>9.7200000000000006</v>
      </c>
      <c r="J104" s="646">
        <v>12.37</v>
      </c>
      <c r="K104" s="646">
        <v>0.19</v>
      </c>
      <c r="L104" s="646">
        <v>0.18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46.91</v>
      </c>
      <c r="D105" s="646">
        <v>47.72</v>
      </c>
      <c r="E105" s="646">
        <v>51.72</v>
      </c>
      <c r="F105" s="646">
        <v>144.19999999999999</v>
      </c>
      <c r="G105" s="646">
        <v>-0.62</v>
      </c>
      <c r="H105" s="646">
        <v>-6.38</v>
      </c>
      <c r="I105" s="646">
        <v>10.25</v>
      </c>
      <c r="J105" s="646">
        <v>4.05</v>
      </c>
      <c r="K105" s="646">
        <v>0.19</v>
      </c>
      <c r="L105" s="646">
        <v>0.18</v>
      </c>
      <c r="M105" s="646">
        <v>0.17</v>
      </c>
      <c r="N105" s="646">
        <v>0.18</v>
      </c>
    </row>
    <row r="106" spans="1:14">
      <c r="A106" s="319" t="s">
        <v>131</v>
      </c>
      <c r="B106" s="646">
        <v>691.77</v>
      </c>
      <c r="C106" s="646">
        <v>58.33</v>
      </c>
      <c r="D106" s="646">
        <v>91.42</v>
      </c>
      <c r="E106" s="646">
        <v>57.27</v>
      </c>
      <c r="F106" s="646">
        <v>185.06</v>
      </c>
      <c r="G106" s="646">
        <v>4.53</v>
      </c>
      <c r="H106" s="646">
        <v>59.83</v>
      </c>
      <c r="I106" s="646">
        <v>-1.82</v>
      </c>
      <c r="J106" s="646">
        <v>12.45</v>
      </c>
      <c r="K106" s="646">
        <v>0.23</v>
      </c>
      <c r="L106" s="646">
        <v>0.34</v>
      </c>
      <c r="M106" s="646">
        <v>0.19</v>
      </c>
      <c r="N106" s="646">
        <v>0.23</v>
      </c>
    </row>
    <row r="107" spans="1:14">
      <c r="A107" s="319" t="s">
        <v>104</v>
      </c>
      <c r="B107" s="646">
        <v>10880.7</v>
      </c>
      <c r="C107" s="646">
        <v>848.85</v>
      </c>
      <c r="D107" s="646">
        <v>681.09</v>
      </c>
      <c r="E107" s="646">
        <v>769.85</v>
      </c>
      <c r="F107" s="646">
        <v>2317.87</v>
      </c>
      <c r="G107" s="646">
        <v>-6.57</v>
      </c>
      <c r="H107" s="646">
        <v>-11.33</v>
      </c>
      <c r="I107" s="646">
        <v>-9.31</v>
      </c>
      <c r="J107" s="646">
        <v>-6.15</v>
      </c>
      <c r="K107" s="646">
        <v>3.62</v>
      </c>
      <c r="L107" s="646">
        <v>2.54</v>
      </c>
      <c r="M107" s="646">
        <v>2.6</v>
      </c>
      <c r="N107" s="646">
        <v>2.83</v>
      </c>
    </row>
    <row r="108" spans="1:14">
      <c r="A108" s="319" t="s">
        <v>105</v>
      </c>
      <c r="B108" s="646">
        <v>9216.9500000000007</v>
      </c>
      <c r="C108" s="646">
        <v>699.85</v>
      </c>
      <c r="D108" s="646">
        <v>592</v>
      </c>
      <c r="E108" s="646">
        <v>643.58000000000004</v>
      </c>
      <c r="F108" s="646">
        <v>1956.67</v>
      </c>
      <c r="G108" s="646">
        <v>-9.58</v>
      </c>
      <c r="H108" s="646">
        <v>-3.42</v>
      </c>
      <c r="I108" s="646">
        <v>-8.0399999999999991</v>
      </c>
      <c r="J108" s="646">
        <v>-4.72</v>
      </c>
      <c r="K108" s="646">
        <v>3.06</v>
      </c>
      <c r="L108" s="646">
        <v>2.21</v>
      </c>
      <c r="M108" s="646">
        <v>2.17</v>
      </c>
      <c r="N108" s="646">
        <v>2.39</v>
      </c>
    </row>
    <row r="109" spans="1:14">
      <c r="A109" s="319" t="s">
        <v>106</v>
      </c>
      <c r="B109" s="646">
        <v>0</v>
      </c>
      <c r="C109" s="646">
        <v>0</v>
      </c>
      <c r="D109" s="646">
        <v>0</v>
      </c>
      <c r="E109" s="646">
        <v>0.01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70" zoomScaleSheetLayoutView="85" workbookViewId="0">
      <selection activeCell="X9" sqref="X9"/>
    </sheetView>
  </sheetViews>
  <sheetFormatPr defaultColWidth="11.875" defaultRowHeight="24.6"/>
  <cols>
    <col min="1" max="1" width="39" style="355" customWidth="1"/>
    <col min="2" max="5" width="14" style="355" customWidth="1"/>
    <col min="6" max="13" width="10.12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1" t="s">
        <v>715</v>
      </c>
      <c r="B1" s="691"/>
      <c r="C1" s="691"/>
      <c r="D1" s="691"/>
      <c r="E1" s="691"/>
    </row>
    <row r="2" spans="1:22" s="571" customFormat="1" ht="23.25" customHeight="1">
      <c r="A2" s="692"/>
      <c r="B2" s="679" t="s">
        <v>694</v>
      </c>
      <c r="C2" s="685"/>
      <c r="D2" s="685"/>
      <c r="E2" s="685"/>
      <c r="F2" s="685" t="s">
        <v>43</v>
      </c>
      <c r="G2" s="685"/>
      <c r="H2" s="685"/>
      <c r="I2" s="685"/>
      <c r="J2" s="677" t="s">
        <v>44</v>
      </c>
      <c r="K2" s="678"/>
      <c r="L2" s="678"/>
      <c r="M2" s="679"/>
      <c r="N2" s="586"/>
      <c r="O2" s="677" t="s">
        <v>43</v>
      </c>
      <c r="P2" s="678"/>
      <c r="Q2" s="678"/>
      <c r="R2" s="679"/>
      <c r="S2" s="677" t="s">
        <v>44</v>
      </c>
      <c r="T2" s="678"/>
      <c r="U2" s="678"/>
      <c r="V2" s="679"/>
    </row>
    <row r="3" spans="1:22" s="571" customFormat="1" ht="23.25" customHeight="1">
      <c r="A3" s="692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692"/>
      <c r="B4" s="588" t="str">
        <f>T4_data!C3</f>
        <v>ม.ค.-ธ.ค.</v>
      </c>
      <c r="C4" s="566" t="str">
        <f>'ตาราง 3'!D4</f>
        <v>ก.พ.</v>
      </c>
      <c r="D4" s="566" t="str">
        <f>'ตาราง 3'!E4</f>
        <v>มี.ค.</v>
      </c>
      <c r="E4" s="566" t="str">
        <f>'ตาราง 3'!F4</f>
        <v>ม.ค.-มี.ค.</v>
      </c>
      <c r="F4" s="566" t="str">
        <f>B4</f>
        <v>ม.ค.-ธ.ค.</v>
      </c>
      <c r="G4" s="566" t="str">
        <f t="shared" ref="G4:I4" si="1">C4</f>
        <v>ก.พ.</v>
      </c>
      <c r="H4" s="566" t="str">
        <f t="shared" si="1"/>
        <v>มี.ค.</v>
      </c>
      <c r="I4" s="566" t="str">
        <f t="shared" si="1"/>
        <v>ม.ค.-มี.ค.</v>
      </c>
      <c r="J4" s="566" t="str">
        <f>F4</f>
        <v>ม.ค.-ธ.ค.</v>
      </c>
      <c r="K4" s="566" t="str">
        <f t="shared" ref="K4" si="2">G4</f>
        <v>ก.พ.</v>
      </c>
      <c r="L4" s="566" t="str">
        <f t="shared" ref="L4" si="3">H4</f>
        <v>มี.ค.</v>
      </c>
      <c r="M4" s="566" t="str">
        <f t="shared" ref="M4" si="4">I4</f>
        <v>ม.ค.-มี.ค.</v>
      </c>
      <c r="O4" s="564" t="str">
        <f t="shared" si="0"/>
        <v>ม.ค.-ธ.ค.</v>
      </c>
      <c r="P4" s="564" t="str">
        <f>G4</f>
        <v>ก.พ.</v>
      </c>
      <c r="Q4" s="564" t="str">
        <f t="shared" si="0"/>
        <v>มี.ค.</v>
      </c>
      <c r="R4" s="564" t="str">
        <f t="shared" si="0"/>
        <v>ม.ค.-มี.ค.</v>
      </c>
      <c r="S4" s="564" t="str">
        <f t="shared" si="0"/>
        <v>ม.ค.-ธ.ค.</v>
      </c>
      <c r="T4" s="564" t="str">
        <f t="shared" si="0"/>
        <v>ก.พ.</v>
      </c>
      <c r="U4" s="564" t="str">
        <f t="shared" si="0"/>
        <v>มี.ค.</v>
      </c>
      <c r="V4" s="564" t="str">
        <f t="shared" si="0"/>
        <v>ม.ค.-มี.ค.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29439.65</v>
      </c>
      <c r="D5" s="590">
        <f>VLOOKUP($A5,T4_data!$A:$M,4,FALSE)</f>
        <v>35157.14</v>
      </c>
      <c r="E5" s="590">
        <f>VLOOKUP($A5,T4_data!$A:$M,5,FALSE)</f>
        <v>96169.85</v>
      </c>
      <c r="F5" s="570">
        <f>VLOOKUP($A5,T4_data!$A:$M,7,FALSE)</f>
        <v>12.93</v>
      </c>
      <c r="G5" s="570">
        <v>9.8699999999999992</v>
      </c>
      <c r="H5" s="570">
        <f>VLOOKUP($A5,T4_data!$A:$M,8,FALSE)</f>
        <v>18.670000000000002</v>
      </c>
      <c r="I5" s="570">
        <f>VLOOKUP($A5,T4_data!$A:$M,9,FALSE)</f>
        <v>17.579999999999998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9.9</v>
      </c>
      <c r="Q5" s="591" t="str">
        <f t="shared" ref="Q5:Q45" si="7">IF(FIXED(H5,1)="0.0",FIXED(H5,2),FIXED(H5,1))</f>
        <v>18.7</v>
      </c>
      <c r="R5" s="591" t="str">
        <f t="shared" ref="R5:R45" si="8">IF(FIXED(I5,1)="0.0",FIXED(I5,2),FIXED(I5,1))</f>
        <v>17.6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20025.05</v>
      </c>
      <c r="D6" s="594">
        <f>VLOOKUP($A6,T4_data!$A:$M,4,FALSE)</f>
        <v>24350.51</v>
      </c>
      <c r="E6" s="594">
        <f>VLOOKUP($A6,T4_data!$A:$M,5,FALSE)</f>
        <v>65856.990000000005</v>
      </c>
      <c r="F6" s="575">
        <f>VLOOKUP($A6,T4_data!$A:$M,7,FALSE)</f>
        <v>13.26</v>
      </c>
      <c r="G6" s="575">
        <v>16.59</v>
      </c>
      <c r="H6" s="575">
        <f>VLOOKUP($A6,T4_data!$A:$M,8,FALSE)</f>
        <v>20.239999999999998</v>
      </c>
      <c r="I6" s="575">
        <f>VLOOKUP($A6,T4_data!$A:$M,9,FALSE)</f>
        <v>20.309999999999999</v>
      </c>
      <c r="J6" s="575">
        <f>VLOOKUP($A6,T4_data!$A:$M,11,FALSE)</f>
        <v>69.34</v>
      </c>
      <c r="K6" s="575">
        <v>68.02</v>
      </c>
      <c r="L6" s="622">
        <f>VLOOKUP($A6,T4_data!$A:$M,12,FALSE)</f>
        <v>69.260000000000005</v>
      </c>
      <c r="M6" s="622">
        <f>VLOOKUP($A6,T4_data!$A:$M,13,FALSE)</f>
        <v>68.48</v>
      </c>
      <c r="O6" s="576" t="str">
        <f t="shared" si="5"/>
        <v>13.3</v>
      </c>
      <c r="P6" s="595" t="str">
        <f t="shared" si="6"/>
        <v>16.6</v>
      </c>
      <c r="Q6" s="595" t="str">
        <f t="shared" si="7"/>
        <v>20.2</v>
      </c>
      <c r="R6" s="595" t="str">
        <f t="shared" si="8"/>
        <v>20.3</v>
      </c>
      <c r="S6" s="595" t="str">
        <f t="shared" si="9"/>
        <v>69.3</v>
      </c>
      <c r="T6" s="595" t="str">
        <f t="shared" si="10"/>
        <v>68.0</v>
      </c>
      <c r="U6" s="595" t="str">
        <f t="shared" si="11"/>
        <v>69.3</v>
      </c>
      <c r="V6" s="596" t="str">
        <f t="shared" si="12"/>
        <v>68.5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6767.61</v>
      </c>
      <c r="D7" s="581">
        <f>VLOOKUP($A7,T4_data!$A:$M,4,FALSE)</f>
        <v>8825.8799999999992</v>
      </c>
      <c r="E7" s="581">
        <f>VLOOKUP($A7,T4_data!$A:$M,5,FALSE)</f>
        <v>22429.46</v>
      </c>
      <c r="F7" s="579">
        <f>VLOOKUP($A7,T4_data!$A:$M,7,FALSE)</f>
        <v>31.97</v>
      </c>
      <c r="G7" s="579">
        <v>40.520000000000003</v>
      </c>
      <c r="H7" s="579">
        <f>VLOOKUP($A7,T4_data!$A:$M,8,FALSE)</f>
        <v>41.86</v>
      </c>
      <c r="I7" s="579">
        <f>VLOOKUP($A7,T4_data!$A:$M,9,FALSE)</f>
        <v>41.82</v>
      </c>
      <c r="J7" s="579">
        <f>VLOOKUP($A7,T4_data!$A:$M,11,FALSE)</f>
        <v>21.35</v>
      </c>
      <c r="K7" s="579">
        <v>22.99</v>
      </c>
      <c r="L7" s="623">
        <f>VLOOKUP($A7,T4_data!$A:$M,12,FALSE)</f>
        <v>25.1</v>
      </c>
      <c r="M7" s="623">
        <f>VLOOKUP($A7,T4_data!$A:$M,13,FALSE)</f>
        <v>23.32</v>
      </c>
      <c r="O7" s="576" t="str">
        <f t="shared" si="5"/>
        <v>32.0</v>
      </c>
      <c r="P7" s="595" t="str">
        <f t="shared" si="6"/>
        <v>40.5</v>
      </c>
      <c r="Q7" s="595" t="str">
        <f t="shared" si="7"/>
        <v>41.9</v>
      </c>
      <c r="R7" s="595" t="str">
        <f t="shared" si="8"/>
        <v>41.8</v>
      </c>
      <c r="S7" s="595" t="str">
        <f t="shared" si="9"/>
        <v>21.4</v>
      </c>
      <c r="T7" s="595" t="str">
        <f t="shared" si="10"/>
        <v>23.0</v>
      </c>
      <c r="U7" s="595" t="str">
        <f t="shared" si="11"/>
        <v>25.1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2851.72</v>
      </c>
      <c r="D8" s="581">
        <f>VLOOKUP($A8,T4_data!$A:$M,4,FALSE)</f>
        <v>3377.67</v>
      </c>
      <c r="E8" s="581">
        <f>VLOOKUP($A8,T4_data!$A:$M,5,FALSE)</f>
        <v>9659.5300000000007</v>
      </c>
      <c r="F8" s="579">
        <f>VLOOKUP($A8,T4_data!$A:$M,7,FALSE)</f>
        <v>12.6</v>
      </c>
      <c r="G8" s="579">
        <v>0.36</v>
      </c>
      <c r="H8" s="579">
        <f>VLOOKUP($A8,T4_data!$A:$M,8,FALSE)</f>
        <v>-1.1000000000000001</v>
      </c>
      <c r="I8" s="579">
        <f>VLOOKUP($A8,T4_data!$A:$M,9,FALSE)</f>
        <v>9.81</v>
      </c>
      <c r="J8" s="579">
        <f>VLOOKUP($A8,T4_data!$A:$M,11,FALSE)</f>
        <v>11.7</v>
      </c>
      <c r="K8" s="579">
        <v>9.69</v>
      </c>
      <c r="L8" s="623">
        <f>VLOOKUP($A8,T4_data!$A:$M,12,FALSE)</f>
        <v>9.61</v>
      </c>
      <c r="M8" s="623">
        <f>VLOOKUP($A8,T4_data!$A:$M,13,FALSE)</f>
        <v>10.039999999999999</v>
      </c>
      <c r="O8" s="576" t="str">
        <f t="shared" si="5"/>
        <v>12.6</v>
      </c>
      <c r="P8" s="595" t="str">
        <f t="shared" si="6"/>
        <v>0.4</v>
      </c>
      <c r="Q8" s="595" t="str">
        <f t="shared" si="7"/>
        <v>-1.1</v>
      </c>
      <c r="R8" s="595" t="str">
        <f t="shared" si="8"/>
        <v>9.8</v>
      </c>
      <c r="S8" s="595" t="str">
        <f t="shared" si="9"/>
        <v>11.7</v>
      </c>
      <c r="T8" s="595" t="str">
        <f t="shared" si="10"/>
        <v>9.7</v>
      </c>
      <c r="U8" s="595" t="str">
        <f t="shared" si="11"/>
        <v>9.6</v>
      </c>
      <c r="V8" s="596" t="str">
        <f t="shared" si="12"/>
        <v>10.0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2048.94</v>
      </c>
      <c r="D9" s="581">
        <f>VLOOKUP($A9,T4_data!$A:$M,4,FALSE)</f>
        <v>2222.2399999999998</v>
      </c>
      <c r="E9" s="581">
        <f>VLOOKUP($A9,T4_data!$A:$M,5,FALSE)</f>
        <v>6295.98</v>
      </c>
      <c r="F9" s="579">
        <f>VLOOKUP($A9,T4_data!$A:$M,7,FALSE)</f>
        <v>1.1299999999999999</v>
      </c>
      <c r="G9" s="579">
        <v>9.73</v>
      </c>
      <c r="H9" s="579">
        <f>VLOOKUP($A9,T4_data!$A:$M,8,FALSE)</f>
        <v>9.11</v>
      </c>
      <c r="I9" s="579">
        <f>VLOOKUP($A9,T4_data!$A:$M,9,FALSE)</f>
        <v>7.15</v>
      </c>
      <c r="J9" s="579">
        <f>VLOOKUP($A9,T4_data!$A:$M,11,FALSE)</f>
        <v>6.93</v>
      </c>
      <c r="K9" s="579">
        <v>6.96</v>
      </c>
      <c r="L9" s="623">
        <f>VLOOKUP($A9,T4_data!$A:$M,12,FALSE)</f>
        <v>6.32</v>
      </c>
      <c r="M9" s="623">
        <f>VLOOKUP($A9,T4_data!$A:$M,13,FALSE)</f>
        <v>6.55</v>
      </c>
      <c r="O9" s="576" t="str">
        <f t="shared" si="5"/>
        <v>1.1</v>
      </c>
      <c r="P9" s="595" t="str">
        <f t="shared" si="6"/>
        <v>9.7</v>
      </c>
      <c r="Q9" s="595" t="str">
        <f t="shared" si="7"/>
        <v>9.1</v>
      </c>
      <c r="R9" s="595" t="str">
        <f t="shared" si="8"/>
        <v>7.2</v>
      </c>
      <c r="S9" s="595" t="str">
        <f t="shared" si="9"/>
        <v>6.9</v>
      </c>
      <c r="T9" s="595" t="str">
        <f t="shared" si="10"/>
        <v>7.0</v>
      </c>
      <c r="U9" s="595" t="str">
        <f t="shared" si="11"/>
        <v>6.3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5931.28</v>
      </c>
      <c r="D10" s="581">
        <f>VLOOKUP($A10,T4_data!$A:$M,4,FALSE)</f>
        <v>7186.3</v>
      </c>
      <c r="E10" s="581">
        <f>VLOOKUP($A10,T4_data!$A:$M,5,FALSE)</f>
        <v>19800.11</v>
      </c>
      <c r="F10" s="579">
        <f>VLOOKUP($A10,T4_data!$A:$M,7,FALSE)</f>
        <v>4.34</v>
      </c>
      <c r="G10" s="579">
        <v>5.17</v>
      </c>
      <c r="H10" s="579">
        <f>VLOOKUP($A10,T4_data!$A:$M,8,FALSE)</f>
        <v>13.49</v>
      </c>
      <c r="I10" s="579">
        <f>VLOOKUP($A10,T4_data!$A:$M,9,FALSE)</f>
        <v>10.83</v>
      </c>
      <c r="J10" s="579">
        <f>VLOOKUP($A10,T4_data!$A:$M,11,FALSE)</f>
        <v>21.57</v>
      </c>
      <c r="K10" s="579">
        <v>20.149999999999999</v>
      </c>
      <c r="L10" s="623">
        <f>VLOOKUP($A10,T4_data!$A:$M,12,FALSE)</f>
        <v>20.440000000000001</v>
      </c>
      <c r="M10" s="623">
        <f>VLOOKUP($A10,T4_data!$A:$M,13,FALSE)</f>
        <v>20.59</v>
      </c>
      <c r="O10" s="576" t="str">
        <f t="shared" si="5"/>
        <v>4.3</v>
      </c>
      <c r="P10" s="595" t="str">
        <f t="shared" si="6"/>
        <v>5.2</v>
      </c>
      <c r="Q10" s="595" t="str">
        <f t="shared" si="7"/>
        <v>13.5</v>
      </c>
      <c r="R10" s="595" t="str">
        <f t="shared" si="8"/>
        <v>10.8</v>
      </c>
      <c r="S10" s="595" t="str">
        <f t="shared" si="9"/>
        <v>21.6</v>
      </c>
      <c r="T10" s="595" t="str">
        <f t="shared" si="10"/>
        <v>20.2</v>
      </c>
      <c r="U10" s="595" t="str">
        <f t="shared" si="11"/>
        <v>20.4</v>
      </c>
      <c r="V10" s="596" t="str">
        <f t="shared" si="12"/>
        <v>20.6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3764.54</v>
      </c>
      <c r="D11" s="581">
        <f>VLOOKUP($A11,T4_data!$A:$M,4,FALSE)</f>
        <v>4281.67</v>
      </c>
      <c r="E11" s="581">
        <f>VLOOKUP($A11,T4_data!$A:$M,5,FALSE)</f>
        <v>12434.92</v>
      </c>
      <c r="F11" s="579">
        <f>VLOOKUP($A11,T4_data!$A:$M,7,FALSE)</f>
        <v>6.92</v>
      </c>
      <c r="G11" s="579">
        <v>17.809999999999999</v>
      </c>
      <c r="H11" s="579">
        <f>VLOOKUP($A11,T4_data!$A:$M,8,FALSE)</f>
        <v>25.03</v>
      </c>
      <c r="I11" s="579">
        <f>VLOOKUP($A11,T4_data!$A:$M,9,FALSE)</f>
        <v>24.33</v>
      </c>
      <c r="J11" s="579">
        <f>VLOOKUP($A11,T4_data!$A:$M,11,FALSE)</f>
        <v>12.62</v>
      </c>
      <c r="K11" s="579">
        <v>12.79</v>
      </c>
      <c r="L11" s="623">
        <f>VLOOKUP($A11,T4_data!$A:$M,12,FALSE)</f>
        <v>12.18</v>
      </c>
      <c r="M11" s="623">
        <f>VLOOKUP($A11,T4_data!$A:$M,13,FALSE)</f>
        <v>12.93</v>
      </c>
      <c r="O11" s="576" t="str">
        <f t="shared" si="5"/>
        <v>6.9</v>
      </c>
      <c r="P11" s="595" t="str">
        <f t="shared" si="6"/>
        <v>17.8</v>
      </c>
      <c r="Q11" s="595" t="str">
        <f t="shared" si="7"/>
        <v>25.0</v>
      </c>
      <c r="R11" s="595" t="str">
        <f t="shared" si="8"/>
        <v>24.3</v>
      </c>
      <c r="S11" s="595" t="str">
        <f t="shared" si="9"/>
        <v>12.6</v>
      </c>
      <c r="T11" s="595" t="str">
        <f t="shared" si="10"/>
        <v>12.8</v>
      </c>
      <c r="U11" s="595" t="str">
        <f t="shared" si="11"/>
        <v>12.2</v>
      </c>
      <c r="V11" s="596" t="str">
        <f t="shared" si="12"/>
        <v>12.9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1126.44</v>
      </c>
      <c r="D12" s="581">
        <f>VLOOKUP($A12,T4_data!$A:$M,4,FALSE)</f>
        <v>1645.15</v>
      </c>
      <c r="E12" s="581">
        <f>VLOOKUP($A12,T4_data!$A:$M,5,FALSE)</f>
        <v>4482.01</v>
      </c>
      <c r="F12" s="579">
        <f>VLOOKUP($A12,T4_data!$A:$M,7,FALSE)</f>
        <v>16.21</v>
      </c>
      <c r="G12" s="579">
        <v>57.73</v>
      </c>
      <c r="H12" s="579">
        <f>VLOOKUP($A12,T4_data!$A:$M,8,FALSE)</f>
        <v>111.39</v>
      </c>
      <c r="I12" s="579">
        <f>VLOOKUP($A12,T4_data!$A:$M,9,FALSE)</f>
        <v>86.33</v>
      </c>
      <c r="J12" s="579">
        <f>VLOOKUP($A12,T4_data!$A:$M,11,FALSE)</f>
        <v>3.55</v>
      </c>
      <c r="K12" s="579">
        <v>3.83</v>
      </c>
      <c r="L12" s="623">
        <f>VLOOKUP($A12,T4_data!$A:$M,12,FALSE)</f>
        <v>4.68</v>
      </c>
      <c r="M12" s="623">
        <f>VLOOKUP($A12,T4_data!$A:$M,13,FALSE)</f>
        <v>4.66</v>
      </c>
      <c r="O12" s="576" t="str">
        <f t="shared" si="5"/>
        <v>16.2</v>
      </c>
      <c r="P12" s="595" t="str">
        <f t="shared" si="6"/>
        <v>57.7</v>
      </c>
      <c r="Q12" s="595" t="str">
        <f t="shared" si="7"/>
        <v>111.4</v>
      </c>
      <c r="R12" s="595" t="str">
        <f t="shared" si="8"/>
        <v>86.3</v>
      </c>
      <c r="S12" s="595" t="str">
        <f t="shared" si="9"/>
        <v>3.6</v>
      </c>
      <c r="T12" s="595" t="str">
        <f t="shared" si="10"/>
        <v>3.8</v>
      </c>
      <c r="U12" s="595" t="str">
        <f t="shared" si="11"/>
        <v>4.7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1002.86</v>
      </c>
      <c r="D13" s="581">
        <f>VLOOKUP($A13,T4_data!$A:$M,4,FALSE)</f>
        <v>1292.6500000000001</v>
      </c>
      <c r="E13" s="581">
        <f>VLOOKUP($A13,T4_data!$A:$M,5,FALSE)</f>
        <v>3602.43</v>
      </c>
      <c r="F13" s="579">
        <f>VLOOKUP($A13,T4_data!$A:$M,7,FALSE)</f>
        <v>8.98</v>
      </c>
      <c r="G13" s="579">
        <v>7.73</v>
      </c>
      <c r="H13" s="579">
        <f>VLOOKUP($A13,T4_data!$A:$M,8,FALSE)</f>
        <v>2.31</v>
      </c>
      <c r="I13" s="579">
        <f>VLOOKUP($A13,T4_data!$A:$M,9,FALSE)</f>
        <v>10.51</v>
      </c>
      <c r="J13" s="579">
        <f>VLOOKUP($A13,T4_data!$A:$M,11,FALSE)</f>
        <v>3.95</v>
      </c>
      <c r="K13" s="579">
        <v>3.41</v>
      </c>
      <c r="L13" s="623">
        <f>VLOOKUP($A13,T4_data!$A:$M,12,FALSE)</f>
        <v>3.68</v>
      </c>
      <c r="M13" s="623">
        <f>VLOOKUP($A13,T4_data!$A:$M,13,FALSE)</f>
        <v>3.75</v>
      </c>
      <c r="O13" s="576" t="str">
        <f t="shared" si="5"/>
        <v>9.0</v>
      </c>
      <c r="P13" s="595" t="str">
        <f t="shared" si="6"/>
        <v>7.7</v>
      </c>
      <c r="Q13" s="595" t="str">
        <f t="shared" si="7"/>
        <v>2.3</v>
      </c>
      <c r="R13" s="595" t="str">
        <f t="shared" si="8"/>
        <v>10.5</v>
      </c>
      <c r="S13" s="595" t="str">
        <f t="shared" si="9"/>
        <v>4.0</v>
      </c>
      <c r="T13" s="595" t="str">
        <f t="shared" si="10"/>
        <v>3.4</v>
      </c>
      <c r="U13" s="595" t="str">
        <f t="shared" si="11"/>
        <v>3.7</v>
      </c>
      <c r="V13" s="596" t="str">
        <f t="shared" si="12"/>
        <v>3.8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1021.44</v>
      </c>
      <c r="D14" s="581">
        <f>VLOOKUP($A14,T4_data!$A:$M,4,FALSE)</f>
        <v>717.65</v>
      </c>
      <c r="E14" s="581">
        <f>VLOOKUP($A14,T4_data!$A:$M,5,FALSE)</f>
        <v>2522.77</v>
      </c>
      <c r="F14" s="579">
        <f>VLOOKUP($A14,T4_data!$A:$M,7,FALSE)</f>
        <v>-1.63</v>
      </c>
      <c r="G14" s="579">
        <v>8.19</v>
      </c>
      <c r="H14" s="579">
        <f>VLOOKUP($A14,T4_data!$A:$M,8,FALSE)</f>
        <v>4.12</v>
      </c>
      <c r="I14" s="579">
        <f>VLOOKUP($A14,T4_data!$A:$M,9,FALSE)</f>
        <v>5.47</v>
      </c>
      <c r="J14" s="579">
        <f>VLOOKUP($A14,T4_data!$A:$M,11,FALSE)</f>
        <v>2.75</v>
      </c>
      <c r="K14" s="579">
        <v>3.47</v>
      </c>
      <c r="L14" s="623">
        <f>VLOOKUP($A14,T4_data!$A:$M,12,FALSE)</f>
        <v>2.04</v>
      </c>
      <c r="M14" s="623">
        <f>VLOOKUP($A14,T4_data!$A:$M,13,FALSE)</f>
        <v>2.62</v>
      </c>
      <c r="O14" s="576" t="str">
        <f t="shared" si="5"/>
        <v>-1.6</v>
      </c>
      <c r="P14" s="595" t="str">
        <f t="shared" si="6"/>
        <v>8.2</v>
      </c>
      <c r="Q14" s="595" t="str">
        <f t="shared" si="7"/>
        <v>4.1</v>
      </c>
      <c r="R14" s="595" t="str">
        <f t="shared" si="8"/>
        <v>5.5</v>
      </c>
      <c r="S14" s="595" t="str">
        <f t="shared" si="9"/>
        <v>2.8</v>
      </c>
      <c r="T14" s="595" t="str">
        <f t="shared" si="10"/>
        <v>3.5</v>
      </c>
      <c r="U14" s="595" t="str">
        <f t="shared" si="11"/>
        <v>2.0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608.03</v>
      </c>
      <c r="D15" s="581">
        <f>VLOOKUP($A15,T4_data!$A:$M,4,FALSE)</f>
        <v>620.03</v>
      </c>
      <c r="E15" s="581">
        <f>VLOOKUP($A15,T4_data!$A:$M,5,FALSE)</f>
        <v>1804.06</v>
      </c>
      <c r="F15" s="579">
        <f>VLOOKUP($A15,T4_data!$A:$M,7,FALSE)</f>
        <v>1.65</v>
      </c>
      <c r="G15" s="579">
        <v>1.63</v>
      </c>
      <c r="H15" s="579">
        <f>VLOOKUP($A15,T4_data!$A:$M,8,FALSE)</f>
        <v>-9.7100000000000009</v>
      </c>
      <c r="I15" s="579">
        <f>VLOOKUP($A15,T4_data!$A:$M,9,FALSE)</f>
        <v>-6.11</v>
      </c>
      <c r="J15" s="579">
        <f>VLOOKUP($A15,T4_data!$A:$M,11,FALSE)</f>
        <v>2.33</v>
      </c>
      <c r="K15" s="579">
        <v>2.0699999999999998</v>
      </c>
      <c r="L15" s="623">
        <f>VLOOKUP($A15,T4_data!$A:$M,12,FALSE)</f>
        <v>1.76</v>
      </c>
      <c r="M15" s="623">
        <f>VLOOKUP($A15,T4_data!$A:$M,13,FALSE)</f>
        <v>1.88</v>
      </c>
      <c r="O15" s="576" t="str">
        <f t="shared" si="5"/>
        <v>1.7</v>
      </c>
      <c r="P15" s="595" t="str">
        <f t="shared" si="6"/>
        <v>1.6</v>
      </c>
      <c r="Q15" s="595" t="str">
        <f t="shared" si="7"/>
        <v>-9.7</v>
      </c>
      <c r="R15" s="595" t="str">
        <f t="shared" si="8"/>
        <v>-6.1</v>
      </c>
      <c r="S15" s="595" t="str">
        <f t="shared" si="9"/>
        <v>2.3</v>
      </c>
      <c r="T15" s="595" t="str">
        <f t="shared" si="10"/>
        <v>2.1</v>
      </c>
      <c r="U15" s="595" t="str">
        <f t="shared" si="11"/>
        <v>1.8</v>
      </c>
      <c r="V15" s="596" t="str">
        <f t="shared" si="12"/>
        <v>1.9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5.78</v>
      </c>
      <c r="D16" s="581">
        <f>VLOOKUP($A16,T4_data!$A:$M,4,FALSE)</f>
        <v>6.18</v>
      </c>
      <c r="E16" s="581">
        <f>VLOOKUP($A16,T4_data!$A:$M,5,FALSE)</f>
        <v>23.65</v>
      </c>
      <c r="F16" s="579">
        <f>VLOOKUP($A16,T4_data!$A:$M,7,FALSE)</f>
        <v>12.59</v>
      </c>
      <c r="G16" s="579">
        <v>-27.75</v>
      </c>
      <c r="H16" s="579">
        <f>VLOOKUP($A16,T4_data!$A:$M,8,FALSE)</f>
        <v>-10.82</v>
      </c>
      <c r="I16" s="579">
        <f>VLOOKUP($A16,T4_data!$A:$M,9,FALSE)</f>
        <v>4.92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-27.8</v>
      </c>
      <c r="Q16" s="595" t="str">
        <f t="shared" si="7"/>
        <v>-10.8</v>
      </c>
      <c r="R16" s="595" t="str">
        <f t="shared" si="8"/>
        <v>4.9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2166.73</v>
      </c>
      <c r="D17" s="581">
        <f>VLOOKUP($A17,T4_data!$A:$M,4,FALSE)</f>
        <v>2904.63</v>
      </c>
      <c r="E17" s="581">
        <f>VLOOKUP($A17,T4_data!$A:$M,5,FALSE)</f>
        <v>7365.18</v>
      </c>
      <c r="F17" s="579">
        <f>VLOOKUP($A17,T4_data!$A:$M,7,FALSE)</f>
        <v>0.91</v>
      </c>
      <c r="G17" s="579">
        <v>-11.35</v>
      </c>
      <c r="H17" s="579">
        <f>VLOOKUP($A17,T4_data!$A:$M,8,FALSE)</f>
        <v>-0.1</v>
      </c>
      <c r="I17" s="579">
        <f>VLOOKUP($A17,T4_data!$A:$M,9,FALSE)</f>
        <v>-6.34</v>
      </c>
      <c r="J17" s="579">
        <f>VLOOKUP($A17,T4_data!$A:$M,11,FALSE)</f>
        <v>8.9600000000000009</v>
      </c>
      <c r="K17" s="579">
        <v>7.36</v>
      </c>
      <c r="L17" s="623">
        <f>VLOOKUP($A17,T4_data!$A:$M,12,FALSE)</f>
        <v>8.26</v>
      </c>
      <c r="M17" s="623">
        <f>VLOOKUP($A17,T4_data!$A:$M,13,FALSE)</f>
        <v>7.66</v>
      </c>
      <c r="O17" s="576" t="str">
        <f t="shared" si="5"/>
        <v>0.9</v>
      </c>
      <c r="P17" s="595" t="str">
        <f t="shared" si="6"/>
        <v>-11.4</v>
      </c>
      <c r="Q17" s="595" t="str">
        <f t="shared" si="7"/>
        <v>-0.1</v>
      </c>
      <c r="R17" s="595" t="str">
        <f t="shared" si="8"/>
        <v>-6.3</v>
      </c>
      <c r="S17" s="595" t="str">
        <f t="shared" si="9"/>
        <v>9.0</v>
      </c>
      <c r="T17" s="595" t="str">
        <f t="shared" si="10"/>
        <v>7.4</v>
      </c>
      <c r="U17" s="595" t="str">
        <f t="shared" si="11"/>
        <v>8.3</v>
      </c>
      <c r="V17" s="596" t="str">
        <f t="shared" si="12"/>
        <v>7.7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208.02</v>
      </c>
      <c r="D18" s="581">
        <f>VLOOKUP($A18,T4_data!$A:$M,4,FALSE)</f>
        <v>229.64</v>
      </c>
      <c r="E18" s="581">
        <f>VLOOKUP($A18,T4_data!$A:$M,5,FALSE)</f>
        <v>630.63</v>
      </c>
      <c r="F18" s="579">
        <f>VLOOKUP($A18,T4_data!$A:$M,7,FALSE)</f>
        <v>-21.1</v>
      </c>
      <c r="G18" s="579">
        <v>-61.78</v>
      </c>
      <c r="H18" s="579">
        <f>VLOOKUP($A18,T4_data!$A:$M,8,FALSE)</f>
        <v>-74.540000000000006</v>
      </c>
      <c r="I18" s="579">
        <f>VLOOKUP($A18,T4_data!$A:$M,9,FALSE)</f>
        <v>-71.03</v>
      </c>
      <c r="J18" s="579">
        <f>VLOOKUP($A18,T4_data!$A:$M,11,FALSE)</f>
        <v>2.15</v>
      </c>
      <c r="K18" s="579">
        <v>0.71</v>
      </c>
      <c r="L18" s="623">
        <f>VLOOKUP($A18,T4_data!$A:$M,12,FALSE)</f>
        <v>0.65</v>
      </c>
      <c r="M18" s="623">
        <f>VLOOKUP($A18,T4_data!$A:$M,13,FALSE)</f>
        <v>0.66</v>
      </c>
      <c r="O18" s="576" t="str">
        <f t="shared" si="5"/>
        <v>-21.1</v>
      </c>
      <c r="P18" s="595" t="str">
        <f t="shared" si="6"/>
        <v>-61.8</v>
      </c>
      <c r="Q18" s="595" t="str">
        <f t="shared" si="7"/>
        <v>-74.5</v>
      </c>
      <c r="R18" s="595" t="str">
        <f t="shared" si="8"/>
        <v>-71.0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0.7</v>
      </c>
      <c r="V18" s="596" t="str">
        <f t="shared" si="12"/>
        <v>0.7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545.26</v>
      </c>
      <c r="D19" s="581">
        <f>VLOOKUP($A19,T4_data!$A:$M,4,FALSE)</f>
        <v>868.65</v>
      </c>
      <c r="E19" s="581">
        <f>VLOOKUP($A19,T4_data!$A:$M,5,FALSE)</f>
        <v>1978.92</v>
      </c>
      <c r="F19" s="579">
        <f>VLOOKUP($A19,T4_data!$A:$M,7,FALSE)</f>
        <v>19.73</v>
      </c>
      <c r="G19" s="579">
        <v>22.21</v>
      </c>
      <c r="H19" s="579">
        <f>VLOOKUP($A19,T4_data!$A:$M,8,FALSE)</f>
        <v>75.86</v>
      </c>
      <c r="I19" s="579">
        <f>VLOOKUP($A19,T4_data!$A:$M,9,FALSE)</f>
        <v>43.93</v>
      </c>
      <c r="J19" s="579">
        <f>VLOOKUP($A19,T4_data!$A:$M,11,FALSE)</f>
        <v>1.74</v>
      </c>
      <c r="K19" s="579">
        <v>1.85</v>
      </c>
      <c r="L19" s="623">
        <f>VLOOKUP($A19,T4_data!$A:$M,12,FALSE)</f>
        <v>2.4700000000000002</v>
      </c>
      <c r="M19" s="623">
        <f>VLOOKUP($A19,T4_data!$A:$M,13,FALSE)</f>
        <v>2.06</v>
      </c>
      <c r="O19" s="576" t="str">
        <f t="shared" si="5"/>
        <v>19.7</v>
      </c>
      <c r="P19" s="595" t="str">
        <f t="shared" si="6"/>
        <v>22.2</v>
      </c>
      <c r="Q19" s="595" t="str">
        <f t="shared" si="7"/>
        <v>75.9</v>
      </c>
      <c r="R19" s="595" t="str">
        <f t="shared" si="8"/>
        <v>43.9</v>
      </c>
      <c r="S19" s="595" t="str">
        <f t="shared" si="9"/>
        <v>1.7</v>
      </c>
      <c r="T19" s="595" t="str">
        <f t="shared" si="10"/>
        <v>1.9</v>
      </c>
      <c r="U19" s="595" t="str">
        <f t="shared" si="11"/>
        <v>2.5</v>
      </c>
      <c r="V19" s="596" t="str">
        <f t="shared" si="12"/>
        <v>2.1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387.89</v>
      </c>
      <c r="D20" s="581">
        <f>VLOOKUP($A20,T4_data!$A:$M,4,FALSE)</f>
        <v>489.67</v>
      </c>
      <c r="E20" s="581">
        <f>VLOOKUP($A20,T4_data!$A:$M,5,FALSE)</f>
        <v>1278.51</v>
      </c>
      <c r="F20" s="579">
        <f>VLOOKUP($A20,T4_data!$A:$M,7,FALSE)</f>
        <v>5.99</v>
      </c>
      <c r="G20" s="579">
        <v>4.99</v>
      </c>
      <c r="H20" s="579">
        <f>VLOOKUP($A20,T4_data!$A:$M,8,FALSE)</f>
        <v>25.93</v>
      </c>
      <c r="I20" s="579">
        <f>VLOOKUP($A20,T4_data!$A:$M,9,FALSE)</f>
        <v>8.2100000000000009</v>
      </c>
      <c r="J20" s="579">
        <f>VLOOKUP($A20,T4_data!$A:$M,11,FALSE)</f>
        <v>1.31</v>
      </c>
      <c r="K20" s="579">
        <v>1.32</v>
      </c>
      <c r="L20" s="623">
        <f>VLOOKUP($A20,T4_data!$A:$M,12,FALSE)</f>
        <v>1.39</v>
      </c>
      <c r="M20" s="623">
        <f>VLOOKUP($A20,T4_data!$A:$M,13,FALSE)</f>
        <v>1.33</v>
      </c>
      <c r="O20" s="576" t="str">
        <f t="shared" si="5"/>
        <v>6.0</v>
      </c>
      <c r="P20" s="595" t="str">
        <f t="shared" si="6"/>
        <v>5.0</v>
      </c>
      <c r="Q20" s="595" t="str">
        <f t="shared" si="7"/>
        <v>25.9</v>
      </c>
      <c r="R20" s="595" t="str">
        <f t="shared" si="8"/>
        <v>8.2</v>
      </c>
      <c r="S20" s="595" t="str">
        <f t="shared" si="9"/>
        <v>1.3</v>
      </c>
      <c r="T20" s="595" t="str">
        <f t="shared" si="10"/>
        <v>1.3</v>
      </c>
      <c r="U20" s="595" t="str">
        <f t="shared" si="11"/>
        <v>1.4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1025.56</v>
      </c>
      <c r="D21" s="581">
        <f>VLOOKUP($A21,T4_data!$A:$M,4,FALSE)</f>
        <v>1316.67</v>
      </c>
      <c r="E21" s="581">
        <f>VLOOKUP($A21,T4_data!$A:$M,5,FALSE)</f>
        <v>3477.12</v>
      </c>
      <c r="F21" s="579">
        <f>VLOOKUP($A21,T4_data!$A:$M,7,FALSE)</f>
        <v>8.52</v>
      </c>
      <c r="G21" s="579">
        <v>-5.41</v>
      </c>
      <c r="H21" s="579">
        <f>VLOOKUP($A21,T4_data!$A:$M,8,FALSE)</f>
        <v>17.260000000000002</v>
      </c>
      <c r="I21" s="579">
        <f>VLOOKUP($A21,T4_data!$A:$M,9,FALSE)</f>
        <v>11.06</v>
      </c>
      <c r="J21" s="579">
        <f>VLOOKUP($A21,T4_data!$A:$M,11,FALSE)</f>
        <v>3.76</v>
      </c>
      <c r="K21" s="579">
        <v>3.48</v>
      </c>
      <c r="L21" s="623">
        <f>VLOOKUP($A21,T4_data!$A:$M,12,FALSE)</f>
        <v>3.75</v>
      </c>
      <c r="M21" s="623">
        <f>VLOOKUP($A21,T4_data!$A:$M,13,FALSE)</f>
        <v>3.62</v>
      </c>
      <c r="O21" s="576" t="str">
        <f t="shared" si="5"/>
        <v>8.5</v>
      </c>
      <c r="P21" s="595" t="str">
        <f t="shared" si="6"/>
        <v>-5.4</v>
      </c>
      <c r="Q21" s="595" t="str">
        <f t="shared" si="7"/>
        <v>17.3</v>
      </c>
      <c r="R21" s="595" t="str">
        <f t="shared" si="8"/>
        <v>11.1</v>
      </c>
      <c r="S21" s="595" t="str">
        <f t="shared" si="9"/>
        <v>3.8</v>
      </c>
      <c r="T21" s="595" t="str">
        <f t="shared" si="10"/>
        <v>3.5</v>
      </c>
      <c r="U21" s="595" t="str">
        <f t="shared" si="11"/>
        <v>3.8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2425.5</v>
      </c>
      <c r="D22" s="581">
        <f>VLOOKUP($A22,T4_data!$A:$M,4,FALSE)</f>
        <v>2738.42</v>
      </c>
      <c r="E22" s="581">
        <f>VLOOKUP($A22,T4_data!$A:$M,5,FALSE)</f>
        <v>7671.91</v>
      </c>
      <c r="F22" s="579">
        <f>VLOOKUP($A22,T4_data!$A:$M,7,FALSE)</f>
        <v>9.27</v>
      </c>
      <c r="G22" s="579">
        <v>20.63</v>
      </c>
      <c r="H22" s="579">
        <f>VLOOKUP($A22,T4_data!$A:$M,8,FALSE)</f>
        <v>21.91</v>
      </c>
      <c r="I22" s="579">
        <f>VLOOKUP($A22,T4_data!$A:$M,9,FALSE)</f>
        <v>20.14</v>
      </c>
      <c r="J22" s="579">
        <f>VLOOKUP($A22,T4_data!$A:$M,11,FALSE)</f>
        <v>7.79</v>
      </c>
      <c r="K22" s="579">
        <v>8.24</v>
      </c>
      <c r="L22" s="623">
        <f>VLOOKUP($A22,T4_data!$A:$M,12,FALSE)</f>
        <v>7.79</v>
      </c>
      <c r="M22" s="623">
        <f>VLOOKUP($A22,T4_data!$A:$M,13,FALSE)</f>
        <v>7.98</v>
      </c>
      <c r="O22" s="576" t="str">
        <f t="shared" si="5"/>
        <v>9.3</v>
      </c>
      <c r="P22" s="595" t="str">
        <f t="shared" si="6"/>
        <v>20.6</v>
      </c>
      <c r="Q22" s="595" t="str">
        <f t="shared" si="7"/>
        <v>21.9</v>
      </c>
      <c r="R22" s="595" t="str">
        <f t="shared" si="8"/>
        <v>20.1</v>
      </c>
      <c r="S22" s="595" t="str">
        <f t="shared" si="9"/>
        <v>7.8</v>
      </c>
      <c r="T22" s="595" t="str">
        <f t="shared" si="10"/>
        <v>8.2</v>
      </c>
      <c r="U22" s="595" t="str">
        <f t="shared" si="11"/>
        <v>7.8</v>
      </c>
      <c r="V22" s="596" t="str">
        <f t="shared" si="12"/>
        <v>8.0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9094.23</v>
      </c>
      <c r="D23" s="594">
        <f>VLOOKUP($A23,T4_data!$A:$M,4,FALSE)</f>
        <v>10137.120000000001</v>
      </c>
      <c r="E23" s="594">
        <f>VLOOKUP($A23,T4_data!$A:$M,5,FALSE)</f>
        <v>28229.96</v>
      </c>
      <c r="F23" s="575">
        <f>VLOOKUP($A23,T4_data!$A:$M,7,FALSE)</f>
        <v>9.08</v>
      </c>
      <c r="G23" s="575">
        <v>3.27</v>
      </c>
      <c r="H23" s="575">
        <f>VLOOKUP($A23,T4_data!$A:$M,8,FALSE)</f>
        <v>21.58</v>
      </c>
      <c r="I23" s="575">
        <f>VLOOKUP($A23,T4_data!$A:$M,9,FALSE)</f>
        <v>15.33</v>
      </c>
      <c r="J23" s="575">
        <f>VLOOKUP($A23,T4_data!$A:$M,11,FALSE)</f>
        <v>28.27</v>
      </c>
      <c r="K23" s="575">
        <v>30.89</v>
      </c>
      <c r="L23" s="622">
        <f>VLOOKUP($A23,T4_data!$A:$M,12,FALSE)</f>
        <v>28.83</v>
      </c>
      <c r="M23" s="622">
        <f>VLOOKUP($A23,T4_data!$A:$M,13,FALSE)</f>
        <v>29.35</v>
      </c>
      <c r="O23" s="576" t="str">
        <f t="shared" si="5"/>
        <v>9.1</v>
      </c>
      <c r="P23" s="595" t="str">
        <f t="shared" si="6"/>
        <v>3.3</v>
      </c>
      <c r="Q23" s="595" t="str">
        <f t="shared" si="7"/>
        <v>21.6</v>
      </c>
      <c r="R23" s="595" t="str">
        <f t="shared" si="8"/>
        <v>15.3</v>
      </c>
      <c r="S23" s="595" t="str">
        <f t="shared" si="9"/>
        <v>28.3</v>
      </c>
      <c r="T23" s="595" t="str">
        <f t="shared" si="10"/>
        <v>30.9</v>
      </c>
      <c r="U23" s="595" t="str">
        <f t="shared" si="11"/>
        <v>28.8</v>
      </c>
      <c r="V23" s="596" t="str">
        <f t="shared" si="12"/>
        <v>29.4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1695.44</v>
      </c>
      <c r="D24" s="581">
        <f>VLOOKUP($A24,T4_data!$A:$M,4,FALSE)</f>
        <v>2900.21</v>
      </c>
      <c r="E24" s="581">
        <f>VLOOKUP($A24,T4_data!$A:$M,5,FALSE)</f>
        <v>6809.6</v>
      </c>
      <c r="F24" s="579">
        <f>VLOOKUP($A24,T4_data!$A:$M,7,FALSE)</f>
        <v>31.11</v>
      </c>
      <c r="G24" s="579">
        <v>-26.08</v>
      </c>
      <c r="H24" s="579">
        <f>VLOOKUP($A24,T4_data!$A:$M,8,FALSE)</f>
        <v>123.26</v>
      </c>
      <c r="I24" s="579">
        <f>VLOOKUP($A24,T4_data!$A:$M,9,FALSE)</f>
        <v>21.91</v>
      </c>
      <c r="J24" s="579">
        <f>VLOOKUP($A24,T4_data!$A:$M,11,FALSE)</f>
        <v>5.49</v>
      </c>
      <c r="K24" s="579">
        <v>5.76</v>
      </c>
      <c r="L24" s="623">
        <f>VLOOKUP($A24,T4_data!$A:$M,12,FALSE)</f>
        <v>8.25</v>
      </c>
      <c r="M24" s="623">
        <f>VLOOKUP($A24,T4_data!$A:$M,13,FALSE)</f>
        <v>7.08</v>
      </c>
      <c r="O24" s="576" t="str">
        <f t="shared" si="5"/>
        <v>31.1</v>
      </c>
      <c r="P24" s="595" t="str">
        <f t="shared" si="6"/>
        <v>-26.1</v>
      </c>
      <c r="Q24" s="595" t="str">
        <f t="shared" si="7"/>
        <v>123.3</v>
      </c>
      <c r="R24" s="595" t="str">
        <f t="shared" si="8"/>
        <v>21.9</v>
      </c>
      <c r="S24" s="595" t="str">
        <f t="shared" si="9"/>
        <v>5.5</v>
      </c>
      <c r="T24" s="595" t="str">
        <f t="shared" si="10"/>
        <v>5.8</v>
      </c>
      <c r="U24" s="595" t="str">
        <f t="shared" si="11"/>
        <v>8.3</v>
      </c>
      <c r="V24" s="596" t="str">
        <f t="shared" si="12"/>
        <v>7.1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1434.8</v>
      </c>
      <c r="D25" s="581">
        <f>VLOOKUP($A25,T4_data!$A:$M,4,FALSE)</f>
        <v>2597.8000000000002</v>
      </c>
      <c r="E25" s="581">
        <f>VLOOKUP($A25,T4_data!$A:$M,5,FALSE)</f>
        <v>5957.64</v>
      </c>
      <c r="F25" s="579">
        <f>VLOOKUP($A25,T4_data!$A:$M,7,FALSE)</f>
        <v>34.520000000000003</v>
      </c>
      <c r="G25" s="579">
        <v>-31.04</v>
      </c>
      <c r="H25" s="579">
        <f>VLOOKUP($A25,T4_data!$A:$M,8,FALSE)</f>
        <v>140.61000000000001</v>
      </c>
      <c r="I25" s="579">
        <f>VLOOKUP($A25,T4_data!$A:$M,9,FALSE)</f>
        <v>20.350000000000001</v>
      </c>
      <c r="J25" s="579">
        <f>VLOOKUP($A25,T4_data!$A:$M,11,FALSE)</f>
        <v>4.66</v>
      </c>
      <c r="K25" s="579">
        <v>4.87</v>
      </c>
      <c r="L25" s="623">
        <f>VLOOKUP($A25,T4_data!$A:$M,12,FALSE)</f>
        <v>7.39</v>
      </c>
      <c r="M25" s="623">
        <f>VLOOKUP($A25,T4_data!$A:$M,13,FALSE)</f>
        <v>6.19</v>
      </c>
      <c r="O25" s="576" t="str">
        <f t="shared" si="5"/>
        <v>34.5</v>
      </c>
      <c r="P25" s="595" t="str">
        <f t="shared" si="6"/>
        <v>-31.0</v>
      </c>
      <c r="Q25" s="595" t="str">
        <f t="shared" si="7"/>
        <v>140.6</v>
      </c>
      <c r="R25" s="595" t="str">
        <f t="shared" si="8"/>
        <v>20.4</v>
      </c>
      <c r="S25" s="595" t="str">
        <f t="shared" si="9"/>
        <v>4.7</v>
      </c>
      <c r="T25" s="595" t="str">
        <f t="shared" si="10"/>
        <v>4.9</v>
      </c>
      <c r="U25" s="595" t="str">
        <f t="shared" si="11"/>
        <v>7.4</v>
      </c>
      <c r="V25" s="596" t="str">
        <f t="shared" si="12"/>
        <v>6.2</v>
      </c>
    </row>
    <row r="26" spans="1:22" s="562" customFormat="1" ht="23.25" customHeight="1">
      <c r="A26" s="350" t="s">
        <v>153</v>
      </c>
      <c r="B26" s="597">
        <f>VLOOKUP($A26,T4_data!$A:$M,3,FALSE)</f>
        <v>906.51</v>
      </c>
      <c r="C26" s="581">
        <v>100.59</v>
      </c>
      <c r="D26" s="581">
        <f>VLOOKUP($A26,T4_data!$A:$M,4,FALSE)</f>
        <v>110.54</v>
      </c>
      <c r="E26" s="581">
        <f>VLOOKUP($A26,T4_data!$A:$M,5,FALSE)</f>
        <v>351.31</v>
      </c>
      <c r="F26" s="579">
        <f>VLOOKUP($A26,T4_data!$A:$M,7,FALSE)</f>
        <v>-13.66</v>
      </c>
      <c r="G26" s="579">
        <v>63.11</v>
      </c>
      <c r="H26" s="579">
        <f>VLOOKUP($A26,T4_data!$A:$M,8,FALSE)</f>
        <v>50.21</v>
      </c>
      <c r="I26" s="579">
        <f>VLOOKUP($A26,T4_data!$A:$M,9,FALSE)</f>
        <v>66.88</v>
      </c>
      <c r="J26" s="579">
        <f>VLOOKUP($A26,T4_data!$A:$M,11,FALSE)</f>
        <v>0.27</v>
      </c>
      <c r="K26" s="579">
        <v>0.34</v>
      </c>
      <c r="L26" s="623">
        <f>VLOOKUP($A26,T4_data!$A:$M,12,FALSE)</f>
        <v>0.31</v>
      </c>
      <c r="M26" s="623">
        <f>VLOOKUP($A26,T4_data!$A:$M,13,FALSE)</f>
        <v>0.37</v>
      </c>
      <c r="O26" s="576" t="str">
        <f t="shared" si="5"/>
        <v>-13.7</v>
      </c>
      <c r="P26" s="595" t="str">
        <f t="shared" si="6"/>
        <v>63.1</v>
      </c>
      <c r="Q26" s="595" t="str">
        <f t="shared" si="7"/>
        <v>50.2</v>
      </c>
      <c r="R26" s="595" t="str">
        <f t="shared" si="8"/>
        <v>66.9</v>
      </c>
      <c r="S26" s="595" t="str">
        <f t="shared" si="9"/>
        <v>0.3</v>
      </c>
      <c r="T26" s="595" t="str">
        <f t="shared" si="10"/>
        <v>0.3</v>
      </c>
      <c r="U26" s="595" t="str">
        <f t="shared" si="11"/>
        <v>0.3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1193.02</v>
      </c>
      <c r="C27" s="581">
        <v>104.52</v>
      </c>
      <c r="D27" s="581">
        <f>VLOOKUP($A27,T4_data!$A:$M,4,FALSE)</f>
        <v>123.1</v>
      </c>
      <c r="E27" s="581">
        <f>VLOOKUP($A27,T4_data!$A:$M,5,FALSE)</f>
        <v>321.2</v>
      </c>
      <c r="F27" s="579">
        <f>VLOOKUP($A27,T4_data!$A:$M,7,FALSE)</f>
        <v>27.93</v>
      </c>
      <c r="G27" s="579">
        <v>5.71</v>
      </c>
      <c r="H27" s="579">
        <f>VLOOKUP($A27,T4_data!$A:$M,8,FALSE)</f>
        <v>34.520000000000003</v>
      </c>
      <c r="I27" s="579">
        <f>VLOOKUP($A27,T4_data!$A:$M,9,FALSE)</f>
        <v>13.92</v>
      </c>
      <c r="J27" s="579">
        <f>VLOOKUP($A27,T4_data!$A:$M,11,FALSE)</f>
        <v>0.35</v>
      </c>
      <c r="K27" s="579">
        <v>0.36</v>
      </c>
      <c r="L27" s="623">
        <f>VLOOKUP($A27,T4_data!$A:$M,12,FALSE)</f>
        <v>0.35</v>
      </c>
      <c r="M27" s="623">
        <f>VLOOKUP($A27,T4_data!$A:$M,13,FALSE)</f>
        <v>0.33</v>
      </c>
      <c r="O27" s="576" t="str">
        <f t="shared" si="5"/>
        <v>27.9</v>
      </c>
      <c r="P27" s="595" t="str">
        <f t="shared" si="6"/>
        <v>5.7</v>
      </c>
      <c r="Q27" s="595" t="str">
        <f t="shared" si="7"/>
        <v>34.5</v>
      </c>
      <c r="R27" s="595" t="str">
        <f t="shared" si="8"/>
        <v>13.9</v>
      </c>
      <c r="S27" s="595" t="str">
        <f t="shared" si="9"/>
        <v>0.4</v>
      </c>
      <c r="T27" s="595" t="str">
        <f t="shared" si="10"/>
        <v>0.4</v>
      </c>
      <c r="U27" s="595" t="str">
        <f t="shared" si="11"/>
        <v>0.4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1507.96</v>
      </c>
      <c r="D28" s="581">
        <f>VLOOKUP($A28,T4_data!$A:$M,4,FALSE)</f>
        <v>1099.28</v>
      </c>
      <c r="E28" s="581">
        <f>VLOOKUP($A28,T4_data!$A:$M,5,FALSE)</f>
        <v>3342.98</v>
      </c>
      <c r="F28" s="579">
        <f>VLOOKUP($A28,T4_data!$A:$M,7,FALSE)</f>
        <v>2.88</v>
      </c>
      <c r="G28" s="579">
        <v>22.83</v>
      </c>
      <c r="H28" s="579">
        <f>VLOOKUP($A28,T4_data!$A:$M,8,FALSE)</f>
        <v>1.28</v>
      </c>
      <c r="I28" s="579">
        <f>VLOOKUP($A28,T4_data!$A:$M,9,FALSE)</f>
        <v>13.85</v>
      </c>
      <c r="J28" s="579">
        <f>VLOOKUP($A28,T4_data!$A:$M,11,FALSE)</f>
        <v>3.29</v>
      </c>
      <c r="K28" s="579">
        <v>5.12</v>
      </c>
      <c r="L28" s="623">
        <f>VLOOKUP($A28,T4_data!$A:$M,12,FALSE)</f>
        <v>3.13</v>
      </c>
      <c r="M28" s="623">
        <f>VLOOKUP($A28,T4_data!$A:$M,13,FALSE)</f>
        <v>3.48</v>
      </c>
      <c r="O28" s="576" t="str">
        <f t="shared" si="5"/>
        <v>2.9</v>
      </c>
      <c r="P28" s="595" t="str">
        <f t="shared" si="6"/>
        <v>22.8</v>
      </c>
      <c r="Q28" s="595" t="str">
        <f t="shared" si="7"/>
        <v>1.3</v>
      </c>
      <c r="R28" s="595" t="str">
        <f t="shared" si="8"/>
        <v>13.9</v>
      </c>
      <c r="S28" s="595" t="str">
        <f t="shared" si="9"/>
        <v>3.3</v>
      </c>
      <c r="T28" s="595" t="str">
        <f t="shared" si="10"/>
        <v>5.1</v>
      </c>
      <c r="U28" s="595" t="str">
        <f t="shared" si="11"/>
        <v>3.1</v>
      </c>
      <c r="V28" s="596" t="str">
        <f t="shared" si="12"/>
        <v>3.5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458.97</v>
      </c>
      <c r="D29" s="581">
        <f>VLOOKUP($A29,T4_data!$A:$M,4,FALSE)</f>
        <v>565.83000000000004</v>
      </c>
      <c r="E29" s="581">
        <f>VLOOKUP($A29,T4_data!$A:$M,5,FALSE)</f>
        <v>1472.89</v>
      </c>
      <c r="F29" s="579">
        <f>VLOOKUP($A29,T4_data!$A:$M,7,FALSE)</f>
        <v>-3.36</v>
      </c>
      <c r="G29" s="579">
        <v>-5.09</v>
      </c>
      <c r="H29" s="579">
        <f>VLOOKUP($A29,T4_data!$A:$M,8,FALSE)</f>
        <v>0.3</v>
      </c>
      <c r="I29" s="579">
        <f>VLOOKUP($A29,T4_data!$A:$M,9,FALSE)</f>
        <v>-0.95</v>
      </c>
      <c r="J29" s="579">
        <f>VLOOKUP($A29,T4_data!$A:$M,11,FALSE)</f>
        <v>1.69</v>
      </c>
      <c r="K29" s="579">
        <v>1.56</v>
      </c>
      <c r="L29" s="623">
        <f>VLOOKUP($A29,T4_data!$A:$M,12,FALSE)</f>
        <v>1.61</v>
      </c>
      <c r="M29" s="623">
        <f>VLOOKUP($A29,T4_data!$A:$M,13,FALSE)</f>
        <v>1.53</v>
      </c>
      <c r="O29" s="576" t="str">
        <f t="shared" si="5"/>
        <v>-3.4</v>
      </c>
      <c r="P29" s="595" t="str">
        <f t="shared" si="6"/>
        <v>-5.1</v>
      </c>
      <c r="Q29" s="595" t="str">
        <f t="shared" si="7"/>
        <v>0.3</v>
      </c>
      <c r="R29" s="595" t="str">
        <f t="shared" si="8"/>
        <v>-1.0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1.6</v>
      </c>
      <c r="V29" s="596" t="str">
        <f t="shared" si="12"/>
        <v>1.5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406.12</v>
      </c>
      <c r="D30" s="581">
        <f>VLOOKUP($A30,T4_data!$A:$M,4,FALSE)</f>
        <v>504.28</v>
      </c>
      <c r="E30" s="581">
        <f>VLOOKUP($A30,T4_data!$A:$M,5,FALSE)</f>
        <v>1329.31</v>
      </c>
      <c r="F30" s="579">
        <f>VLOOKUP($A30,T4_data!$A:$M,7,FALSE)</f>
        <v>11.9</v>
      </c>
      <c r="G30" s="579">
        <v>-13.95</v>
      </c>
      <c r="H30" s="579">
        <f>VLOOKUP($A30,T4_data!$A:$M,8,FALSE)</f>
        <v>-3.27</v>
      </c>
      <c r="I30" s="579">
        <f>VLOOKUP($A30,T4_data!$A:$M,9,FALSE)</f>
        <v>-1.79</v>
      </c>
      <c r="J30" s="579">
        <f>VLOOKUP($A30,T4_data!$A:$M,11,FALSE)</f>
        <v>1.57</v>
      </c>
      <c r="K30" s="579">
        <v>1.38</v>
      </c>
      <c r="L30" s="623">
        <f>VLOOKUP($A30,T4_data!$A:$M,12,FALSE)</f>
        <v>1.43</v>
      </c>
      <c r="M30" s="623">
        <f>VLOOKUP($A30,T4_data!$A:$M,13,FALSE)</f>
        <v>1.38</v>
      </c>
      <c r="O30" s="576" t="str">
        <f t="shared" si="5"/>
        <v>11.9</v>
      </c>
      <c r="P30" s="595" t="str">
        <f t="shared" si="6"/>
        <v>-14.0</v>
      </c>
      <c r="Q30" s="595" t="str">
        <f t="shared" si="7"/>
        <v>-3.3</v>
      </c>
      <c r="R30" s="595" t="str">
        <f t="shared" si="8"/>
        <v>-1.8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1.4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1256.02</v>
      </c>
      <c r="D31" s="581">
        <f>VLOOKUP($A31,T4_data!$A:$M,4,FALSE)</f>
        <v>1766</v>
      </c>
      <c r="E31" s="581">
        <f>VLOOKUP($A31,T4_data!$A:$M,5,FALSE)</f>
        <v>4938.18</v>
      </c>
      <c r="F31" s="579">
        <f>VLOOKUP($A31,T4_data!$A:$M,7,FALSE)</f>
        <v>-2.59</v>
      </c>
      <c r="G31" s="579">
        <v>8.64</v>
      </c>
      <c r="H31" s="579">
        <f>VLOOKUP($A31,T4_data!$A:$M,8,FALSE)</f>
        <v>56.2</v>
      </c>
      <c r="I31" s="579">
        <f>VLOOKUP($A31,T4_data!$A:$M,9,FALSE)</f>
        <v>51.69</v>
      </c>
      <c r="J31" s="579">
        <f>VLOOKUP($A31,T4_data!$A:$M,11,FALSE)</f>
        <v>4.12</v>
      </c>
      <c r="K31" s="579">
        <v>4.2699999999999996</v>
      </c>
      <c r="L31" s="623">
        <f>VLOOKUP($A31,T4_data!$A:$M,12,FALSE)</f>
        <v>5.0199999999999996</v>
      </c>
      <c r="M31" s="623">
        <f>VLOOKUP($A31,T4_data!$A:$M,13,FALSE)</f>
        <v>5.13</v>
      </c>
      <c r="O31" s="576" t="str">
        <f t="shared" si="5"/>
        <v>-2.6</v>
      </c>
      <c r="P31" s="595" t="str">
        <f t="shared" si="6"/>
        <v>8.6</v>
      </c>
      <c r="Q31" s="595" t="str">
        <f t="shared" si="7"/>
        <v>56.2</v>
      </c>
      <c r="R31" s="595" t="str">
        <f t="shared" si="8"/>
        <v>51.7</v>
      </c>
      <c r="S31" s="595" t="str">
        <f t="shared" si="9"/>
        <v>4.1</v>
      </c>
      <c r="T31" s="595" t="str">
        <f t="shared" si="10"/>
        <v>4.3</v>
      </c>
      <c r="U31" s="595" t="str">
        <f t="shared" si="11"/>
        <v>5.0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1197.46</v>
      </c>
      <c r="D32" s="581">
        <f>VLOOKUP($A32,T4_data!$A:$M,4,FALSE)</f>
        <v>564.19000000000005</v>
      </c>
      <c r="E32" s="581">
        <f>VLOOKUP($A32,T4_data!$A:$M,5,FALSE)</f>
        <v>2820.45</v>
      </c>
      <c r="F32" s="579">
        <f>VLOOKUP($A32,T4_data!$A:$M,7,FALSE)</f>
        <v>5.09</v>
      </c>
      <c r="G32" s="579">
        <v>19.41</v>
      </c>
      <c r="H32" s="579">
        <f>VLOOKUP($A32,T4_data!$A:$M,8,FALSE)</f>
        <v>-57.09</v>
      </c>
      <c r="I32" s="579">
        <f>VLOOKUP($A32,T4_data!$A:$M,9,FALSE)</f>
        <v>-13.18</v>
      </c>
      <c r="J32" s="579">
        <f>VLOOKUP($A32,T4_data!$A:$M,11,FALSE)</f>
        <v>3.67</v>
      </c>
      <c r="K32" s="579">
        <v>4.07</v>
      </c>
      <c r="L32" s="623">
        <f>VLOOKUP($A32,T4_data!$A:$M,12,FALSE)</f>
        <v>1.6</v>
      </c>
      <c r="M32" s="623">
        <f>VLOOKUP($A32,T4_data!$A:$M,13,FALSE)</f>
        <v>2.93</v>
      </c>
      <c r="O32" s="576" t="str">
        <f t="shared" si="5"/>
        <v>5.1</v>
      </c>
      <c r="P32" s="595" t="str">
        <f t="shared" si="6"/>
        <v>19.4</v>
      </c>
      <c r="Q32" s="595" t="str">
        <f t="shared" si="7"/>
        <v>-57.1</v>
      </c>
      <c r="R32" s="595" t="str">
        <f t="shared" si="8"/>
        <v>-13.2</v>
      </c>
      <c r="S32" s="595" t="str">
        <f t="shared" si="9"/>
        <v>3.7</v>
      </c>
      <c r="T32" s="595" t="str">
        <f t="shared" si="10"/>
        <v>4.1</v>
      </c>
      <c r="U32" s="595" t="str">
        <f t="shared" si="11"/>
        <v>1.6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608.55999999999995</v>
      </c>
      <c r="D33" s="581">
        <f>VLOOKUP($A33,T4_data!$A:$M,4,FALSE)</f>
        <v>163.95</v>
      </c>
      <c r="E33" s="581">
        <f>VLOOKUP($A33,T4_data!$A:$M,5,FALSE)</f>
        <v>1218.1500000000001</v>
      </c>
      <c r="F33" s="579">
        <f>VLOOKUP($A33,T4_data!$A:$M,7,FALSE)</f>
        <v>23.23</v>
      </c>
      <c r="G33" s="579">
        <v>105.11</v>
      </c>
      <c r="H33" s="579">
        <f>VLOOKUP($A33,T4_data!$A:$M,8,FALSE)</f>
        <v>-67.12</v>
      </c>
      <c r="I33" s="579">
        <f>VLOOKUP($A33,T4_data!$A:$M,9,FALSE)</f>
        <v>11.87</v>
      </c>
      <c r="J33" s="579">
        <f>VLOOKUP($A33,T4_data!$A:$M,11,FALSE)</f>
        <v>1.32</v>
      </c>
      <c r="K33" s="579">
        <v>2.0699999999999998</v>
      </c>
      <c r="L33" s="623">
        <f>VLOOKUP($A33,T4_data!$A:$M,12,FALSE)</f>
        <v>0.47</v>
      </c>
      <c r="M33" s="623">
        <f>VLOOKUP($A33,T4_data!$A:$M,13,FALSE)</f>
        <v>1.27</v>
      </c>
      <c r="O33" s="576" t="str">
        <f t="shared" si="5"/>
        <v>23.2</v>
      </c>
      <c r="P33" s="595" t="str">
        <f t="shared" si="6"/>
        <v>105.1</v>
      </c>
      <c r="Q33" s="595" t="str">
        <f t="shared" si="7"/>
        <v>-67.1</v>
      </c>
      <c r="R33" s="595" t="str">
        <f t="shared" si="8"/>
        <v>11.9</v>
      </c>
      <c r="S33" s="595" t="str">
        <f t="shared" si="9"/>
        <v>1.3</v>
      </c>
      <c r="T33" s="595" t="str">
        <f t="shared" si="10"/>
        <v>2.1</v>
      </c>
      <c r="U33" s="595" t="str">
        <f t="shared" si="11"/>
        <v>0.5</v>
      </c>
      <c r="V33" s="596" t="str">
        <f t="shared" si="12"/>
        <v>1.3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198.64</v>
      </c>
      <c r="D34" s="581">
        <f>VLOOKUP($A34,T4_data!$A:$M,4,FALSE)</f>
        <v>108.16</v>
      </c>
      <c r="E34" s="581">
        <f>VLOOKUP($A34,T4_data!$A:$M,5,FALSE)</f>
        <v>503.59</v>
      </c>
      <c r="F34" s="579">
        <f>VLOOKUP($A34,T4_data!$A:$M,7,FALSE)</f>
        <v>-8.84</v>
      </c>
      <c r="G34" s="579">
        <v>-17.2</v>
      </c>
      <c r="H34" s="579">
        <f>VLOOKUP($A34,T4_data!$A:$M,8,FALSE)</f>
        <v>-55.45</v>
      </c>
      <c r="I34" s="579">
        <f>VLOOKUP($A34,T4_data!$A:$M,9,FALSE)</f>
        <v>-23.95</v>
      </c>
      <c r="J34" s="579">
        <f>VLOOKUP($A34,T4_data!$A:$M,11,FALSE)</f>
        <v>0.77</v>
      </c>
      <c r="K34" s="579">
        <v>0.67</v>
      </c>
      <c r="L34" s="623">
        <f>VLOOKUP($A34,T4_data!$A:$M,12,FALSE)</f>
        <v>0.31</v>
      </c>
      <c r="M34" s="623">
        <f>VLOOKUP($A34,T4_data!$A:$M,13,FALSE)</f>
        <v>0.52</v>
      </c>
      <c r="O34" s="576" t="str">
        <f t="shared" si="5"/>
        <v>-8.8</v>
      </c>
      <c r="P34" s="595" t="str">
        <f t="shared" si="6"/>
        <v>-17.2</v>
      </c>
      <c r="Q34" s="595" t="str">
        <f t="shared" si="7"/>
        <v>-55.5</v>
      </c>
      <c r="R34" s="595" t="str">
        <f t="shared" si="8"/>
        <v>-24.0</v>
      </c>
      <c r="S34" s="595" t="str">
        <f t="shared" si="9"/>
        <v>0.8</v>
      </c>
      <c r="T34" s="595" t="str">
        <f t="shared" si="10"/>
        <v>0.7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650.66999999999996</v>
      </c>
      <c r="D35" s="581">
        <f>VLOOKUP($A35,T4_data!$A:$M,4,FALSE)</f>
        <v>636.94000000000005</v>
      </c>
      <c r="E35" s="581">
        <f>VLOOKUP($A35,T4_data!$A:$M,5,FALSE)</f>
        <v>1776.63</v>
      </c>
      <c r="F35" s="579">
        <f>VLOOKUP($A35,T4_data!$A:$M,7,FALSE)</f>
        <v>2.0099999999999998</v>
      </c>
      <c r="G35" s="579">
        <v>20.399999999999999</v>
      </c>
      <c r="H35" s="579">
        <f>VLOOKUP($A35,T4_data!$A:$M,8,FALSE)</f>
        <v>5.01</v>
      </c>
      <c r="I35" s="579">
        <f>VLOOKUP($A35,T4_data!$A:$M,9,FALSE)</f>
        <v>7.41</v>
      </c>
      <c r="J35" s="579">
        <f>VLOOKUP($A35,T4_data!$A:$M,11,FALSE)</f>
        <v>2.13</v>
      </c>
      <c r="K35" s="579">
        <v>2.21</v>
      </c>
      <c r="L35" s="623">
        <f>VLOOKUP($A35,T4_data!$A:$M,12,FALSE)</f>
        <v>1.81</v>
      </c>
      <c r="M35" s="623">
        <f>VLOOKUP($A35,T4_data!$A:$M,13,FALSE)</f>
        <v>1.85</v>
      </c>
      <c r="O35" s="576" t="str">
        <f t="shared" si="5"/>
        <v>2.0</v>
      </c>
      <c r="P35" s="595" t="str">
        <f t="shared" si="6"/>
        <v>20.4</v>
      </c>
      <c r="Q35" s="595" t="str">
        <f t="shared" si="7"/>
        <v>5.0</v>
      </c>
      <c r="R35" s="595" t="str">
        <f t="shared" si="8"/>
        <v>7.4</v>
      </c>
      <c r="S35" s="595" t="str">
        <f t="shared" si="9"/>
        <v>2.1</v>
      </c>
      <c r="T35" s="595" t="str">
        <f t="shared" si="10"/>
        <v>2.2</v>
      </c>
      <c r="U35" s="595" t="str">
        <f t="shared" si="11"/>
        <v>1.8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244.7</v>
      </c>
      <c r="D36" s="581">
        <f>VLOOKUP($A36,T4_data!$A:$M,4,FALSE)</f>
        <v>280.35000000000002</v>
      </c>
      <c r="E36" s="581">
        <f>VLOOKUP($A36,T4_data!$A:$M,5,FALSE)</f>
        <v>727.92</v>
      </c>
      <c r="F36" s="579">
        <f>VLOOKUP($A36,T4_data!$A:$M,7,FALSE)</f>
        <v>5.18</v>
      </c>
      <c r="G36" s="579">
        <v>5.76</v>
      </c>
      <c r="H36" s="579">
        <f>VLOOKUP($A36,T4_data!$A:$M,8,FALSE)</f>
        <v>0.06</v>
      </c>
      <c r="I36" s="579">
        <f>VLOOKUP($A36,T4_data!$A:$M,9,FALSE)</f>
        <v>-1.07</v>
      </c>
      <c r="J36" s="579">
        <f>VLOOKUP($A36,T4_data!$A:$M,11,FALSE)</f>
        <v>0.95</v>
      </c>
      <c r="K36" s="579">
        <v>0.83</v>
      </c>
      <c r="L36" s="623">
        <f>VLOOKUP($A36,T4_data!$A:$M,12,FALSE)</f>
        <v>0.8</v>
      </c>
      <c r="M36" s="623">
        <f>VLOOKUP($A36,T4_data!$A:$M,13,FALSE)</f>
        <v>0.76</v>
      </c>
      <c r="O36" s="576" t="str">
        <f t="shared" si="5"/>
        <v>5.2</v>
      </c>
      <c r="P36" s="595" t="str">
        <f t="shared" si="6"/>
        <v>5.8</v>
      </c>
      <c r="Q36" s="595" t="str">
        <f t="shared" si="7"/>
        <v>0.1</v>
      </c>
      <c r="R36" s="595" t="str">
        <f t="shared" si="8"/>
        <v>-1.1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0.8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89.11</v>
      </c>
      <c r="D37" s="581">
        <f>VLOOKUP($A37,T4_data!$A:$M,4,FALSE)</f>
        <v>63.58</v>
      </c>
      <c r="E37" s="581">
        <f>VLOOKUP($A37,T4_data!$A:$M,5,FALSE)</f>
        <v>209.54</v>
      </c>
      <c r="F37" s="579">
        <f>VLOOKUP($A37,T4_data!$A:$M,7,FALSE)</f>
        <v>21.02</v>
      </c>
      <c r="G37" s="579">
        <v>64.44</v>
      </c>
      <c r="H37" s="579">
        <f>VLOOKUP($A37,T4_data!$A:$M,8,FALSE)</f>
        <v>-4.68</v>
      </c>
      <c r="I37" s="579">
        <f>VLOOKUP($A37,T4_data!$A:$M,9,FALSE)</f>
        <v>22.33</v>
      </c>
      <c r="J37" s="579">
        <f>VLOOKUP($A37,T4_data!$A:$M,11,FALSE)</f>
        <v>0.24</v>
      </c>
      <c r="K37" s="579">
        <v>0.3</v>
      </c>
      <c r="L37" s="623">
        <f>VLOOKUP($A37,T4_data!$A:$M,12,FALSE)</f>
        <v>0.18</v>
      </c>
      <c r="M37" s="623">
        <f>VLOOKUP($A37,T4_data!$A:$M,13,FALSE)</f>
        <v>0.22</v>
      </c>
      <c r="O37" s="576" t="str">
        <f t="shared" si="5"/>
        <v>21.0</v>
      </c>
      <c r="P37" s="595" t="str">
        <f t="shared" si="6"/>
        <v>64.4</v>
      </c>
      <c r="Q37" s="595" t="str">
        <f t="shared" si="7"/>
        <v>-4.7</v>
      </c>
      <c r="R37" s="595" t="str">
        <f t="shared" si="8"/>
        <v>22.3</v>
      </c>
      <c r="S37" s="595" t="str">
        <f t="shared" si="9"/>
        <v>0.2</v>
      </c>
      <c r="T37" s="595" t="str">
        <f t="shared" si="10"/>
        <v>0.3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1216</v>
      </c>
      <c r="D38" s="581">
        <f>VLOOKUP($A38,T4_data!$A:$M,4,FALSE)</f>
        <v>1329.61</v>
      </c>
      <c r="E38" s="581">
        <f>VLOOKUP($A38,T4_data!$A:$M,5,FALSE)</f>
        <v>3583.46</v>
      </c>
      <c r="F38" s="579">
        <f>VLOOKUP($A38,T4_data!$A:$M,7,FALSE)</f>
        <v>15.03</v>
      </c>
      <c r="G38" s="579">
        <v>25.58</v>
      </c>
      <c r="H38" s="579">
        <f>VLOOKUP($A38,T4_data!$A:$M,8,FALSE)</f>
        <v>26.23</v>
      </c>
      <c r="I38" s="579">
        <f>VLOOKUP($A38,T4_data!$A:$M,9,FALSE)</f>
        <v>22.17</v>
      </c>
      <c r="J38" s="579">
        <f>VLOOKUP($A38,T4_data!$A:$M,11,FALSE)</f>
        <v>3.84</v>
      </c>
      <c r="K38" s="579">
        <v>4.13</v>
      </c>
      <c r="L38" s="623">
        <f>VLOOKUP($A38,T4_data!$A:$M,12,FALSE)</f>
        <v>3.78</v>
      </c>
      <c r="M38" s="623">
        <f>VLOOKUP($A38,T4_data!$A:$M,13,FALSE)</f>
        <v>3.73</v>
      </c>
      <c r="O38" s="576" t="str">
        <f t="shared" si="5"/>
        <v>15.0</v>
      </c>
      <c r="P38" s="595" t="str">
        <f t="shared" si="6"/>
        <v>25.6</v>
      </c>
      <c r="Q38" s="595" t="str">
        <f t="shared" si="7"/>
        <v>26.2</v>
      </c>
      <c r="R38" s="595" t="str">
        <f t="shared" si="8"/>
        <v>22.2</v>
      </c>
      <c r="S38" s="595" t="str">
        <f t="shared" si="9"/>
        <v>3.8</v>
      </c>
      <c r="T38" s="595" t="str">
        <f t="shared" si="10"/>
        <v>4.1</v>
      </c>
      <c r="U38" s="595" t="str">
        <f t="shared" si="11"/>
        <v>3.8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551.47</v>
      </c>
      <c r="D39" s="581">
        <f>VLOOKUP($A39,T4_data!$A:$M,4,FALSE)</f>
        <v>579</v>
      </c>
      <c r="E39" s="581">
        <f>VLOOKUP($A39,T4_data!$A:$M,5,FALSE)</f>
        <v>1609.15</v>
      </c>
      <c r="F39" s="579">
        <f>VLOOKUP($A39,T4_data!$A:$M,7,FALSE)</f>
        <v>25.99</v>
      </c>
      <c r="G39" s="579">
        <v>43.48</v>
      </c>
      <c r="H39" s="579">
        <f>VLOOKUP($A39,T4_data!$A:$M,8,FALSE)</f>
        <v>65.5</v>
      </c>
      <c r="I39" s="579">
        <f>VLOOKUP($A39,T4_data!$A:$M,9,FALSE)</f>
        <v>42.05</v>
      </c>
      <c r="J39" s="579">
        <f>VLOOKUP($A39,T4_data!$A:$M,11,FALSE)</f>
        <v>1.64</v>
      </c>
      <c r="K39" s="579">
        <v>1.87</v>
      </c>
      <c r="L39" s="623">
        <f>VLOOKUP($A39,T4_data!$A:$M,12,FALSE)</f>
        <v>1.65</v>
      </c>
      <c r="M39" s="623">
        <f>VLOOKUP($A39,T4_data!$A:$M,13,FALSE)</f>
        <v>1.67</v>
      </c>
      <c r="O39" s="576" t="str">
        <f t="shared" si="5"/>
        <v>26.0</v>
      </c>
      <c r="P39" s="595" t="str">
        <f t="shared" si="6"/>
        <v>43.5</v>
      </c>
      <c r="Q39" s="595" t="str">
        <f t="shared" si="7"/>
        <v>65.5</v>
      </c>
      <c r="R39" s="595" t="str">
        <f t="shared" si="8"/>
        <v>42.1</v>
      </c>
      <c r="S39" s="595" t="str">
        <f t="shared" si="9"/>
        <v>1.6</v>
      </c>
      <c r="T39" s="595" t="str">
        <f t="shared" si="10"/>
        <v>1.9</v>
      </c>
      <c r="U39" s="595" t="str">
        <f t="shared" si="11"/>
        <v>1.7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100.31</v>
      </c>
      <c r="D40" s="581">
        <f>VLOOKUP($A40,T4_data!$A:$M,4,FALSE)</f>
        <v>101.71</v>
      </c>
      <c r="E40" s="581">
        <f>VLOOKUP($A40,T4_data!$A:$M,5,FALSE)</f>
        <v>309.22000000000003</v>
      </c>
      <c r="F40" s="579">
        <f>VLOOKUP($A40,T4_data!$A:$M,7,FALSE)</f>
        <v>10.02</v>
      </c>
      <c r="G40" s="579">
        <v>-30.06</v>
      </c>
      <c r="H40" s="579">
        <f>VLOOKUP($A40,T4_data!$A:$M,8,FALSE)</f>
        <v>-38.85</v>
      </c>
      <c r="I40" s="579">
        <f>VLOOKUP($A40,T4_data!$A:$M,9,FALSE)</f>
        <v>-25.34</v>
      </c>
      <c r="J40" s="579">
        <f>VLOOKUP($A40,T4_data!$A:$M,11,FALSE)</f>
        <v>0.4</v>
      </c>
      <c r="K40" s="579">
        <v>0.34</v>
      </c>
      <c r="L40" s="623">
        <f>VLOOKUP($A40,T4_data!$A:$M,12,FALSE)</f>
        <v>0.28999999999999998</v>
      </c>
      <c r="M40" s="623">
        <f>VLOOKUP($A40,T4_data!$A:$M,13,FALSE)</f>
        <v>0.32</v>
      </c>
      <c r="O40" s="576" t="str">
        <f t="shared" si="5"/>
        <v>10.0</v>
      </c>
      <c r="P40" s="595" t="str">
        <f t="shared" si="6"/>
        <v>-30.1</v>
      </c>
      <c r="Q40" s="595" t="str">
        <f t="shared" si="7"/>
        <v>-38.9</v>
      </c>
      <c r="R40" s="595" t="str">
        <f t="shared" si="8"/>
        <v>-25.3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61.21</v>
      </c>
      <c r="D41" s="581">
        <f>VLOOKUP($A41,T4_data!$A:$M,4,FALSE)</f>
        <v>61.92</v>
      </c>
      <c r="E41" s="581">
        <f>VLOOKUP($A41,T4_data!$A:$M,5,FALSE)</f>
        <v>181.17</v>
      </c>
      <c r="F41" s="579">
        <f>VLOOKUP($A41,T4_data!$A:$M,7,FALSE)</f>
        <v>9.0399999999999991</v>
      </c>
      <c r="G41" s="579">
        <v>-43.37</v>
      </c>
      <c r="H41" s="579">
        <f>VLOOKUP($A41,T4_data!$A:$M,8,FALSE)</f>
        <v>-51.72</v>
      </c>
      <c r="I41" s="579">
        <f>VLOOKUP($A41,T4_data!$A:$M,9,FALSE)</f>
        <v>-42.99</v>
      </c>
      <c r="J41" s="579">
        <f>VLOOKUP($A41,T4_data!$A:$M,11,FALSE)</f>
        <v>0.28000000000000003</v>
      </c>
      <c r="K41" s="579">
        <v>0.21</v>
      </c>
      <c r="L41" s="623">
        <f>VLOOKUP($A41,T4_data!$A:$M,12,FALSE)</f>
        <v>0.18</v>
      </c>
      <c r="M41" s="623">
        <f>VLOOKUP($A41,T4_data!$A:$M,13,FALSE)</f>
        <v>0.19</v>
      </c>
      <c r="O41" s="576" t="str">
        <f t="shared" si="5"/>
        <v>9.0</v>
      </c>
      <c r="P41" s="595" t="str">
        <f t="shared" si="6"/>
        <v>-43.4</v>
      </c>
      <c r="Q41" s="595" t="str">
        <f t="shared" si="7"/>
        <v>-51.7</v>
      </c>
      <c r="R41" s="595" t="str">
        <f t="shared" si="8"/>
        <v>-43.0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203.93</v>
      </c>
      <c r="D42" s="581">
        <f>VLOOKUP($A42,T4_data!$A:$M,4,FALSE)</f>
        <v>241.73</v>
      </c>
      <c r="E42" s="581">
        <f>VLOOKUP($A42,T4_data!$A:$M,5,FALSE)</f>
        <v>652.92999999999995</v>
      </c>
      <c r="F42" s="579">
        <f>VLOOKUP($A42,T4_data!$A:$M,7,FALSE)</f>
        <v>21.25</v>
      </c>
      <c r="G42" s="579">
        <v>0.69</v>
      </c>
      <c r="H42" s="579">
        <f>VLOOKUP($A42,T4_data!$A:$M,8,FALSE)</f>
        <v>8.2100000000000009</v>
      </c>
      <c r="I42" s="579">
        <f>VLOOKUP($A42,T4_data!$A:$M,9,FALSE)</f>
        <v>10.38</v>
      </c>
      <c r="J42" s="579">
        <f>VLOOKUP($A42,T4_data!$A:$M,11,FALSE)</f>
        <v>0.76</v>
      </c>
      <c r="K42" s="579">
        <v>0.69</v>
      </c>
      <c r="L42" s="623">
        <f>VLOOKUP($A42,T4_data!$A:$M,12,FALSE)</f>
        <v>0.69</v>
      </c>
      <c r="M42" s="623">
        <f>VLOOKUP($A42,T4_data!$A:$M,13,FALSE)</f>
        <v>0.68</v>
      </c>
      <c r="O42" s="576" t="str">
        <f t="shared" si="5"/>
        <v>21.3</v>
      </c>
      <c r="P42" s="595" t="str">
        <f t="shared" si="6"/>
        <v>0.7</v>
      </c>
      <c r="Q42" s="595" t="str">
        <f t="shared" si="7"/>
        <v>8.2</v>
      </c>
      <c r="R42" s="595" t="str">
        <f t="shared" si="8"/>
        <v>10.4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401.35</v>
      </c>
      <c r="D43" s="581">
        <f>VLOOKUP($A43,T4_data!$A:$M,4,FALSE)</f>
        <v>427.34</v>
      </c>
      <c r="E43" s="581">
        <f>VLOOKUP($A43,T4_data!$A:$M,5,FALSE)</f>
        <v>1194.31</v>
      </c>
      <c r="F43" s="579">
        <f>VLOOKUP($A43,T4_data!$A:$M,7,FALSE)</f>
        <v>5.51</v>
      </c>
      <c r="G43" s="579">
        <v>27.15</v>
      </c>
      <c r="H43" s="579">
        <f>VLOOKUP($A43,T4_data!$A:$M,8,FALSE)</f>
        <v>14.58</v>
      </c>
      <c r="I43" s="579">
        <f>VLOOKUP($A43,T4_data!$A:$M,9,FALSE)</f>
        <v>17.3</v>
      </c>
      <c r="J43" s="579">
        <f>VLOOKUP($A43,T4_data!$A:$M,11,FALSE)</f>
        <v>1.3</v>
      </c>
      <c r="K43" s="579">
        <v>1.36</v>
      </c>
      <c r="L43" s="623">
        <f>VLOOKUP($A43,T4_data!$A:$M,12,FALSE)</f>
        <v>1.22</v>
      </c>
      <c r="M43" s="623">
        <f>VLOOKUP($A43,T4_data!$A:$M,13,FALSE)</f>
        <v>1.24</v>
      </c>
      <c r="O43" s="576" t="str">
        <f t="shared" si="5"/>
        <v>5.5</v>
      </c>
      <c r="P43" s="595" t="str">
        <f t="shared" si="6"/>
        <v>27.2</v>
      </c>
      <c r="Q43" s="595" t="str">
        <f t="shared" si="7"/>
        <v>14.6</v>
      </c>
      <c r="R43" s="595" t="str">
        <f t="shared" si="8"/>
        <v>17.3</v>
      </c>
      <c r="S43" s="595" t="str">
        <f t="shared" si="9"/>
        <v>1.3</v>
      </c>
      <c r="T43" s="595" t="str">
        <f t="shared" si="10"/>
        <v>1.4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320.37</v>
      </c>
      <c r="D44" s="594">
        <f>VLOOKUP($A44,T4_data!$A:$M,4,FALSE)</f>
        <v>669.51</v>
      </c>
      <c r="E44" s="594">
        <f>VLOOKUP($A44,T4_data!$A:$M,5,FALSE)</f>
        <v>2082.9</v>
      </c>
      <c r="F44" s="575">
        <f>VLOOKUP($A44,T4_data!$A:$M,7,FALSE)</f>
        <v>69.790000000000006</v>
      </c>
      <c r="G44" s="575">
        <v>-60.63</v>
      </c>
      <c r="H44" s="575">
        <f>VLOOKUP($A44,T4_data!$A:$M,8,FALSE)</f>
        <v>-35.39</v>
      </c>
      <c r="I44" s="575">
        <f>VLOOKUP($A44,T4_data!$A:$M,9,FALSE)</f>
        <v>-19.11</v>
      </c>
      <c r="J44" s="575">
        <f>VLOOKUP($A44,T4_data!$A:$M,11,FALSE)</f>
        <v>2.39</v>
      </c>
      <c r="K44" s="575">
        <v>1.0900000000000001</v>
      </c>
      <c r="L44" s="622">
        <f>VLOOKUP($A44,T4_data!$A:$M,12,FALSE)</f>
        <v>1.9</v>
      </c>
      <c r="M44" s="622">
        <f>VLOOKUP($A44,T4_data!$A:$M,13,FALSE)</f>
        <v>2.17</v>
      </c>
      <c r="O44" s="576" t="str">
        <f t="shared" si="5"/>
        <v>69.8</v>
      </c>
      <c r="P44" s="595" t="str">
        <f t="shared" si="6"/>
        <v>-60.6</v>
      </c>
      <c r="Q44" s="595" t="str">
        <f t="shared" si="7"/>
        <v>-35.4</v>
      </c>
      <c r="R44" s="595" t="str">
        <f t="shared" si="8"/>
        <v>-19.1</v>
      </c>
      <c r="S44" s="595" t="str">
        <f t="shared" si="9"/>
        <v>2.4</v>
      </c>
      <c r="T44" s="595" t="str">
        <f t="shared" si="10"/>
        <v>1.1</v>
      </c>
      <c r="U44" s="595" t="str">
        <f t="shared" si="11"/>
        <v>1.9</v>
      </c>
      <c r="V44" s="596" t="str">
        <f t="shared" si="12"/>
        <v>2.2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244.05</v>
      </c>
      <c r="D45" s="599">
        <f>VLOOKUP($A45,T4_data!$A:$M,4,FALSE)</f>
        <v>612.59</v>
      </c>
      <c r="E45" s="599">
        <f>VLOOKUP($A45,T4_data!$A:$M,5,FALSE)</f>
        <v>1876.41</v>
      </c>
      <c r="F45" s="600">
        <f>VLOOKUP($A45,T4_data!$A:$M,7,FALSE)</f>
        <v>79.88</v>
      </c>
      <c r="G45" s="600">
        <v>-67.94</v>
      </c>
      <c r="H45" s="600">
        <f>VLOOKUP($A45,T4_data!$A:$M,8,FALSE)</f>
        <v>-25.47</v>
      </c>
      <c r="I45" s="600">
        <f>VLOOKUP($A45,T4_data!$A:$M,9,FALSE)</f>
        <v>-16.68</v>
      </c>
      <c r="J45" s="600">
        <f>VLOOKUP($A45,T4_data!$A:$M,11,FALSE)</f>
        <v>2.0699999999999998</v>
      </c>
      <c r="K45" s="600">
        <v>0.83</v>
      </c>
      <c r="L45" s="624">
        <f>VLOOKUP($A45,T4_data!$A:$M,12,FALSE)</f>
        <v>1.74</v>
      </c>
      <c r="M45" s="624">
        <f>VLOOKUP($A45,T4_data!$A:$M,13,FALSE)</f>
        <v>1.95</v>
      </c>
      <c r="O45" s="601" t="str">
        <f t="shared" si="5"/>
        <v>79.9</v>
      </c>
      <c r="P45" s="602" t="str">
        <f t="shared" si="6"/>
        <v>-67.9</v>
      </c>
      <c r="Q45" s="602" t="str">
        <f t="shared" si="7"/>
        <v>-25.5</v>
      </c>
      <c r="R45" s="602" t="str">
        <f t="shared" si="8"/>
        <v>-16.7</v>
      </c>
      <c r="S45" s="602" t="str">
        <f t="shared" si="9"/>
        <v>2.1</v>
      </c>
      <c r="T45" s="602" t="str">
        <f t="shared" si="10"/>
        <v>0.8</v>
      </c>
      <c r="U45" s="602" t="str">
        <f t="shared" si="11"/>
        <v>1.7</v>
      </c>
      <c r="V45" s="603" t="str">
        <f t="shared" si="12"/>
        <v>2.0</v>
      </c>
    </row>
    <row r="46" spans="1:22" s="562" customFormat="1" ht="23.25" customHeight="1">
      <c r="A46" s="352" t="s">
        <v>716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0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K19" sqref="K19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3" t="s">
        <v>107</v>
      </c>
      <c r="C1" s="693"/>
      <c r="D1" s="693"/>
      <c r="E1" s="693"/>
      <c r="F1" s="693" t="s">
        <v>43</v>
      </c>
      <c r="G1" s="693"/>
      <c r="H1" s="693"/>
      <c r="I1" s="693"/>
      <c r="J1" s="693" t="s">
        <v>44</v>
      </c>
      <c r="K1" s="693"/>
      <c r="L1" s="693"/>
      <c r="M1" s="693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มี.ค.</v>
      </c>
      <c r="E3" s="629" t="str">
        <f>'T3_data(t)'!F3</f>
        <v>ม.ค.-มี.ค.</v>
      </c>
      <c r="F3" s="453" t="s">
        <v>45</v>
      </c>
      <c r="G3" s="453" t="s">
        <v>45</v>
      </c>
      <c r="H3" s="630" t="str">
        <f>D3</f>
        <v>มี.ค.</v>
      </c>
      <c r="I3" s="630" t="str">
        <f>E3</f>
        <v>ม.ค.-มี.ค.</v>
      </c>
      <c r="J3" s="453" t="s">
        <v>45</v>
      </c>
      <c r="K3" s="453" t="s">
        <v>45</v>
      </c>
      <c r="L3" s="630" t="str">
        <f>H3</f>
        <v>มี.ค.</v>
      </c>
      <c r="M3" s="630" t="str">
        <f>I3</f>
        <v>ม.ค.-มี.ค.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35157.14</v>
      </c>
      <c r="E4" s="320">
        <v>96169.85</v>
      </c>
      <c r="F4" s="320">
        <v>5.5</v>
      </c>
      <c r="G4" s="320">
        <v>12.93</v>
      </c>
      <c r="H4" s="320">
        <v>18.670000000000002</v>
      </c>
      <c r="I4" s="320">
        <v>17.579999999999998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24350.51</v>
      </c>
      <c r="E5" s="320">
        <v>65856.990000000005</v>
      </c>
      <c r="F5" s="320">
        <v>5.99</v>
      </c>
      <c r="G5" s="320">
        <v>13.26</v>
      </c>
      <c r="H5" s="320">
        <v>20.239999999999998</v>
      </c>
      <c r="I5" s="320">
        <v>20.309999999999999</v>
      </c>
      <c r="J5" s="320">
        <v>69.14</v>
      </c>
      <c r="K5" s="320">
        <v>69.34</v>
      </c>
      <c r="L5" s="320">
        <v>69.260000000000005</v>
      </c>
      <c r="M5" s="320">
        <v>68.48</v>
      </c>
    </row>
    <row r="6" spans="1:13">
      <c r="A6" s="319" t="s">
        <v>134</v>
      </c>
      <c r="B6" s="320">
        <v>54943.54</v>
      </c>
      <c r="C6" s="320">
        <v>72506.39</v>
      </c>
      <c r="D6" s="320">
        <v>8825.8799999999992</v>
      </c>
      <c r="E6" s="320">
        <v>22429.46</v>
      </c>
      <c r="F6" s="320">
        <v>13.63</v>
      </c>
      <c r="G6" s="320">
        <v>31.97</v>
      </c>
      <c r="H6" s="320">
        <v>41.86</v>
      </c>
      <c r="I6" s="320">
        <v>41.82</v>
      </c>
      <c r="J6" s="320">
        <v>18.27</v>
      </c>
      <c r="K6" s="320">
        <v>21.35</v>
      </c>
      <c r="L6" s="320">
        <v>25.1</v>
      </c>
      <c r="M6" s="320">
        <v>23.32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3377.67</v>
      </c>
      <c r="E7" s="320">
        <v>9659.5300000000007</v>
      </c>
      <c r="F7" s="320">
        <v>3.23</v>
      </c>
      <c r="G7" s="320">
        <v>12.6</v>
      </c>
      <c r="H7" s="320">
        <v>-1.1000000000000001</v>
      </c>
      <c r="I7" s="320">
        <v>9.81</v>
      </c>
      <c r="J7" s="320">
        <v>11.73</v>
      </c>
      <c r="K7" s="320">
        <v>11.7</v>
      </c>
      <c r="L7" s="320">
        <v>9.61</v>
      </c>
      <c r="M7" s="320">
        <v>10.039999999999999</v>
      </c>
    </row>
    <row r="8" spans="1:13">
      <c r="A8" s="319" t="s">
        <v>136</v>
      </c>
      <c r="B8" s="320">
        <v>23285.9</v>
      </c>
      <c r="C8" s="320">
        <v>23549.98</v>
      </c>
      <c r="D8" s="320">
        <v>2222.2399999999998</v>
      </c>
      <c r="E8" s="320">
        <v>6295.98</v>
      </c>
      <c r="F8" s="320">
        <v>-5.32</v>
      </c>
      <c r="G8" s="320">
        <v>1.1299999999999999</v>
      </c>
      <c r="H8" s="320">
        <v>9.11</v>
      </c>
      <c r="I8" s="320">
        <v>7.15</v>
      </c>
      <c r="J8" s="320">
        <v>7.74</v>
      </c>
      <c r="K8" s="320">
        <v>6.93</v>
      </c>
      <c r="L8" s="320">
        <v>6.32</v>
      </c>
      <c r="M8" s="320">
        <v>6.55</v>
      </c>
    </row>
    <row r="9" spans="1:13">
      <c r="A9" s="319" t="s">
        <v>137</v>
      </c>
      <c r="B9" s="320">
        <v>70216.25</v>
      </c>
      <c r="C9" s="320">
        <v>73264.25</v>
      </c>
      <c r="D9" s="320">
        <v>7186.3</v>
      </c>
      <c r="E9" s="320">
        <v>19800.11</v>
      </c>
      <c r="F9" s="320">
        <v>4.6500000000000004</v>
      </c>
      <c r="G9" s="320">
        <v>4.34</v>
      </c>
      <c r="H9" s="320">
        <v>13.49</v>
      </c>
      <c r="I9" s="320">
        <v>10.83</v>
      </c>
      <c r="J9" s="320">
        <v>23.35</v>
      </c>
      <c r="K9" s="320">
        <v>21.57</v>
      </c>
      <c r="L9" s="320">
        <v>20.440000000000001</v>
      </c>
      <c r="M9" s="320">
        <v>20.59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4281.67</v>
      </c>
      <c r="E10" s="320">
        <v>12434.92</v>
      </c>
      <c r="F10" s="320">
        <v>-0.75</v>
      </c>
      <c r="G10" s="320">
        <v>6.92</v>
      </c>
      <c r="H10" s="320">
        <v>25.03</v>
      </c>
      <c r="I10" s="320">
        <v>24.33</v>
      </c>
      <c r="J10" s="320">
        <v>13.32</v>
      </c>
      <c r="K10" s="320">
        <v>12.62</v>
      </c>
      <c r="L10" s="320">
        <v>12.18</v>
      </c>
      <c r="M10" s="320">
        <v>12.93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1645.15</v>
      </c>
      <c r="E11" s="320">
        <v>4482.01</v>
      </c>
      <c r="F11" s="320">
        <v>1.22</v>
      </c>
      <c r="G11" s="320">
        <v>16.21</v>
      </c>
      <c r="H11" s="320">
        <v>111.39</v>
      </c>
      <c r="I11" s="320">
        <v>86.33</v>
      </c>
      <c r="J11" s="320">
        <v>3.45</v>
      </c>
      <c r="K11" s="320">
        <v>3.55</v>
      </c>
      <c r="L11" s="320">
        <v>4.68</v>
      </c>
      <c r="M11" s="320">
        <v>4.66</v>
      </c>
    </row>
    <row r="12" spans="1:13">
      <c r="A12" s="319" t="s">
        <v>140</v>
      </c>
      <c r="B12" s="320">
        <v>12323.25</v>
      </c>
      <c r="C12" s="320">
        <v>13430.13</v>
      </c>
      <c r="D12" s="320">
        <v>1292.6500000000001</v>
      </c>
      <c r="E12" s="320">
        <v>3602.43</v>
      </c>
      <c r="F12" s="320">
        <v>2.99</v>
      </c>
      <c r="G12" s="320">
        <v>8.98</v>
      </c>
      <c r="H12" s="320">
        <v>2.31</v>
      </c>
      <c r="I12" s="320">
        <v>10.51</v>
      </c>
      <c r="J12" s="320">
        <v>4.0999999999999996</v>
      </c>
      <c r="K12" s="320">
        <v>3.95</v>
      </c>
      <c r="L12" s="320">
        <v>3.68</v>
      </c>
      <c r="M12" s="320">
        <v>3.75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717.65</v>
      </c>
      <c r="E13" s="320">
        <v>2522.77</v>
      </c>
      <c r="F13" s="320">
        <v>-5.95</v>
      </c>
      <c r="G13" s="320">
        <v>-1.63</v>
      </c>
      <c r="H13" s="320">
        <v>4.12</v>
      </c>
      <c r="I13" s="320">
        <v>5.47</v>
      </c>
      <c r="J13" s="320">
        <v>3.16</v>
      </c>
      <c r="K13" s="320">
        <v>2.75</v>
      </c>
      <c r="L13" s="320">
        <v>2.04</v>
      </c>
      <c r="M13" s="320">
        <v>2.62</v>
      </c>
    </row>
    <row r="14" spans="1:13">
      <c r="A14" s="319" t="s">
        <v>142</v>
      </c>
      <c r="B14" s="320">
        <v>7780.8</v>
      </c>
      <c r="C14" s="320">
        <v>7908.88</v>
      </c>
      <c r="D14" s="320">
        <v>620.03</v>
      </c>
      <c r="E14" s="320">
        <v>1804.06</v>
      </c>
      <c r="F14" s="320">
        <v>-2.52</v>
      </c>
      <c r="G14" s="320">
        <v>1.65</v>
      </c>
      <c r="H14" s="320">
        <v>-9.7100000000000009</v>
      </c>
      <c r="I14" s="320">
        <v>-6.11</v>
      </c>
      <c r="J14" s="320">
        <v>2.59</v>
      </c>
      <c r="K14" s="320">
        <v>2.33</v>
      </c>
      <c r="L14" s="320">
        <v>1.76</v>
      </c>
      <c r="M14" s="320">
        <v>1.88</v>
      </c>
    </row>
    <row r="15" spans="1:13">
      <c r="A15" s="319" t="s">
        <v>143</v>
      </c>
      <c r="B15" s="320">
        <v>112.17</v>
      </c>
      <c r="C15" s="320">
        <v>126.29</v>
      </c>
      <c r="D15" s="320">
        <v>6.18</v>
      </c>
      <c r="E15" s="320">
        <v>23.65</v>
      </c>
      <c r="F15" s="320">
        <v>14.83</v>
      </c>
      <c r="G15" s="320">
        <v>12.59</v>
      </c>
      <c r="H15" s="320">
        <v>-10.82</v>
      </c>
      <c r="I15" s="320">
        <v>4.92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2904.63</v>
      </c>
      <c r="E16" s="320">
        <v>7365.18</v>
      </c>
      <c r="F16" s="320">
        <v>12.82</v>
      </c>
      <c r="G16" s="320">
        <v>0.91</v>
      </c>
      <c r="H16" s="320">
        <v>-0.1</v>
      </c>
      <c r="I16" s="320">
        <v>-6.34</v>
      </c>
      <c r="J16" s="320">
        <v>10.02</v>
      </c>
      <c r="K16" s="320">
        <v>8.9600000000000009</v>
      </c>
      <c r="L16" s="320">
        <v>8.26</v>
      </c>
      <c r="M16" s="320">
        <v>7.66</v>
      </c>
    </row>
    <row r="17" spans="1:13">
      <c r="A17" s="319" t="s">
        <v>145</v>
      </c>
      <c r="B17" s="320">
        <v>9253.6</v>
      </c>
      <c r="C17" s="320">
        <v>7300.73</v>
      </c>
      <c r="D17" s="320">
        <v>229.64</v>
      </c>
      <c r="E17" s="320">
        <v>630.63</v>
      </c>
      <c r="F17" s="320">
        <v>43.57</v>
      </c>
      <c r="G17" s="320">
        <v>-21.1</v>
      </c>
      <c r="H17" s="320">
        <v>-74.540000000000006</v>
      </c>
      <c r="I17" s="320">
        <v>-71.03</v>
      </c>
      <c r="J17" s="320">
        <v>3.08</v>
      </c>
      <c r="K17" s="320">
        <v>2.15</v>
      </c>
      <c r="L17" s="320">
        <v>0.65</v>
      </c>
      <c r="M17" s="320">
        <v>0.66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868.65</v>
      </c>
      <c r="E18" s="320">
        <v>1978.92</v>
      </c>
      <c r="F18" s="320">
        <v>6.05</v>
      </c>
      <c r="G18" s="320">
        <v>19.73</v>
      </c>
      <c r="H18" s="320">
        <v>75.86</v>
      </c>
      <c r="I18" s="320">
        <v>43.93</v>
      </c>
      <c r="J18" s="320">
        <v>1.64</v>
      </c>
      <c r="K18" s="320">
        <v>1.74</v>
      </c>
      <c r="L18" s="320">
        <v>2.4700000000000002</v>
      </c>
      <c r="M18" s="320">
        <v>2.06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489.67</v>
      </c>
      <c r="E19" s="320">
        <v>1278.51</v>
      </c>
      <c r="F19" s="320">
        <v>-5.19</v>
      </c>
      <c r="G19" s="320">
        <v>5.99</v>
      </c>
      <c r="H19" s="320">
        <v>25.93</v>
      </c>
      <c r="I19" s="320">
        <v>8.2100000000000009</v>
      </c>
      <c r="J19" s="320">
        <v>1.39</v>
      </c>
      <c r="K19" s="320">
        <v>1.31</v>
      </c>
      <c r="L19" s="320">
        <v>1.39</v>
      </c>
      <c r="M19" s="320">
        <v>1.33</v>
      </c>
    </row>
    <row r="20" spans="1:13">
      <c r="A20" s="319" t="s">
        <v>148</v>
      </c>
      <c r="B20" s="320">
        <v>11782.5</v>
      </c>
      <c r="C20" s="320">
        <v>12786.86</v>
      </c>
      <c r="D20" s="320">
        <v>1316.67</v>
      </c>
      <c r="E20" s="320">
        <v>3477.12</v>
      </c>
      <c r="F20" s="320">
        <v>5.04</v>
      </c>
      <c r="G20" s="320">
        <v>8.52</v>
      </c>
      <c r="H20" s="320">
        <v>17.260000000000002</v>
      </c>
      <c r="I20" s="320">
        <v>11.06</v>
      </c>
      <c r="J20" s="320">
        <v>3.92</v>
      </c>
      <c r="K20" s="320">
        <v>3.76</v>
      </c>
      <c r="L20" s="320">
        <v>3.75</v>
      </c>
      <c r="M20" s="320">
        <v>3.62</v>
      </c>
    </row>
    <row r="21" spans="1:13">
      <c r="A21" s="319" t="s">
        <v>149</v>
      </c>
      <c r="B21" s="320">
        <v>24204.7</v>
      </c>
      <c r="C21" s="320">
        <v>26449.08</v>
      </c>
      <c r="D21" s="320">
        <v>2738.42</v>
      </c>
      <c r="E21" s="320">
        <v>7671.91</v>
      </c>
      <c r="F21" s="320">
        <v>10.23</v>
      </c>
      <c r="G21" s="320">
        <v>9.27</v>
      </c>
      <c r="H21" s="320">
        <v>21.91</v>
      </c>
      <c r="I21" s="320">
        <v>20.14</v>
      </c>
      <c r="J21" s="320">
        <v>8.0500000000000007</v>
      </c>
      <c r="K21" s="320">
        <v>7.79</v>
      </c>
      <c r="L21" s="320">
        <v>7.79</v>
      </c>
      <c r="M21" s="320">
        <v>7.98</v>
      </c>
    </row>
    <row r="22" spans="1:13">
      <c r="A22" s="319" t="s">
        <v>150</v>
      </c>
      <c r="B22" s="320">
        <v>88024.13</v>
      </c>
      <c r="C22" s="320">
        <v>96012.53</v>
      </c>
      <c r="D22" s="320">
        <v>10137.120000000001</v>
      </c>
      <c r="E22" s="320">
        <v>28229.96</v>
      </c>
      <c r="F22" s="320">
        <v>4.8099999999999996</v>
      </c>
      <c r="G22" s="320">
        <v>9.08</v>
      </c>
      <c r="H22" s="320">
        <v>21.58</v>
      </c>
      <c r="I22" s="320">
        <v>15.33</v>
      </c>
      <c r="J22" s="320">
        <v>29.27</v>
      </c>
      <c r="K22" s="320">
        <v>28.27</v>
      </c>
      <c r="L22" s="320">
        <v>28.83</v>
      </c>
      <c r="M22" s="320">
        <v>29.35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2900.21</v>
      </c>
      <c r="E23" s="320">
        <v>6809.6</v>
      </c>
      <c r="F23" s="320">
        <v>13.15</v>
      </c>
      <c r="G23" s="320">
        <v>31.11</v>
      </c>
      <c r="H23" s="320">
        <v>123.26</v>
      </c>
      <c r="I23" s="320">
        <v>21.91</v>
      </c>
      <c r="J23" s="320">
        <v>4.7300000000000004</v>
      </c>
      <c r="K23" s="320">
        <v>5.49</v>
      </c>
      <c r="L23" s="320">
        <v>8.25</v>
      </c>
      <c r="M23" s="320">
        <v>7.08</v>
      </c>
    </row>
    <row r="24" spans="1:13">
      <c r="A24" s="319" t="s">
        <v>152</v>
      </c>
      <c r="B24" s="320">
        <v>11760.83</v>
      </c>
      <c r="C24" s="320">
        <v>15820.37</v>
      </c>
      <c r="D24" s="320">
        <v>2597.8000000000002</v>
      </c>
      <c r="E24" s="320">
        <v>5957.64</v>
      </c>
      <c r="F24" s="320">
        <v>16.260000000000002</v>
      </c>
      <c r="G24" s="320">
        <v>34.520000000000003</v>
      </c>
      <c r="H24" s="320">
        <v>140.61000000000001</v>
      </c>
      <c r="I24" s="320">
        <v>20.350000000000001</v>
      </c>
      <c r="J24" s="320">
        <v>3.91</v>
      </c>
      <c r="K24" s="320">
        <v>4.66</v>
      </c>
      <c r="L24" s="320">
        <v>7.39</v>
      </c>
      <c r="M24" s="320">
        <v>6.19</v>
      </c>
    </row>
    <row r="25" spans="1:13">
      <c r="A25" s="319" t="s">
        <v>153</v>
      </c>
      <c r="B25" s="320">
        <v>1049.94</v>
      </c>
      <c r="C25" s="320">
        <v>906.51</v>
      </c>
      <c r="D25" s="320">
        <v>110.54</v>
      </c>
      <c r="E25" s="320">
        <v>351.31</v>
      </c>
      <c r="F25" s="320">
        <v>-7.96</v>
      </c>
      <c r="G25" s="320">
        <v>-13.66</v>
      </c>
      <c r="H25" s="320">
        <v>50.21</v>
      </c>
      <c r="I25" s="320">
        <v>66.88</v>
      </c>
      <c r="J25" s="320">
        <v>0.35</v>
      </c>
      <c r="K25" s="320">
        <v>0.27</v>
      </c>
      <c r="L25" s="320">
        <v>0.31</v>
      </c>
      <c r="M25" s="320">
        <v>0.37</v>
      </c>
    </row>
    <row r="26" spans="1:13">
      <c r="A26" s="319" t="s">
        <v>154</v>
      </c>
      <c r="B26" s="320">
        <v>932.54</v>
      </c>
      <c r="C26" s="320">
        <v>1193.02</v>
      </c>
      <c r="D26" s="320">
        <v>123.1</v>
      </c>
      <c r="E26" s="320">
        <v>321.2</v>
      </c>
      <c r="F26" s="320">
        <v>9.14</v>
      </c>
      <c r="G26" s="320">
        <v>27.93</v>
      </c>
      <c r="H26" s="320">
        <v>34.520000000000003</v>
      </c>
      <c r="I26" s="320">
        <v>13.92</v>
      </c>
      <c r="J26" s="320">
        <v>0.31</v>
      </c>
      <c r="K26" s="320">
        <v>0.35</v>
      </c>
      <c r="L26" s="320">
        <v>0.35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1099.28</v>
      </c>
      <c r="E27" s="320">
        <v>3342.98</v>
      </c>
      <c r="F27" s="320">
        <v>-2.21</v>
      </c>
      <c r="G27" s="320">
        <v>2.88</v>
      </c>
      <c r="H27" s="320">
        <v>1.28</v>
      </c>
      <c r="I27" s="320">
        <v>13.85</v>
      </c>
      <c r="J27" s="320">
        <v>3.61</v>
      </c>
      <c r="K27" s="320">
        <v>3.29</v>
      </c>
      <c r="L27" s="320">
        <v>3.13</v>
      </c>
      <c r="M27" s="320">
        <v>3.48</v>
      </c>
    </row>
    <row r="28" spans="1:13">
      <c r="A28" s="319" t="s">
        <v>156</v>
      </c>
      <c r="B28" s="320">
        <v>5956.75</v>
      </c>
      <c r="C28" s="320">
        <v>5756.75</v>
      </c>
      <c r="D28" s="320">
        <v>565.83000000000004</v>
      </c>
      <c r="E28" s="320">
        <v>1472.89</v>
      </c>
      <c r="F28" s="320">
        <v>-1.92</v>
      </c>
      <c r="G28" s="320">
        <v>-3.36</v>
      </c>
      <c r="H28" s="320">
        <v>0.3</v>
      </c>
      <c r="I28" s="320">
        <v>-0.95</v>
      </c>
      <c r="J28" s="320">
        <v>1.98</v>
      </c>
      <c r="K28" s="320">
        <v>1.69</v>
      </c>
      <c r="L28" s="320">
        <v>1.61</v>
      </c>
      <c r="M28" s="320">
        <v>1.53</v>
      </c>
    </row>
    <row r="29" spans="1:13">
      <c r="A29" s="319" t="s">
        <v>157</v>
      </c>
      <c r="B29" s="320">
        <v>4758.87</v>
      </c>
      <c r="C29" s="320">
        <v>5325.26</v>
      </c>
      <c r="D29" s="320">
        <v>504.28</v>
      </c>
      <c r="E29" s="320">
        <v>1329.31</v>
      </c>
      <c r="F29" s="320">
        <v>-1.1399999999999999</v>
      </c>
      <c r="G29" s="320">
        <v>11.9</v>
      </c>
      <c r="H29" s="320">
        <v>-3.27</v>
      </c>
      <c r="I29" s="320">
        <v>-1.79</v>
      </c>
      <c r="J29" s="320">
        <v>1.58</v>
      </c>
      <c r="K29" s="320">
        <v>1.57</v>
      </c>
      <c r="L29" s="320">
        <v>1.43</v>
      </c>
      <c r="M29" s="320">
        <v>1.38</v>
      </c>
    </row>
    <row r="30" spans="1:13">
      <c r="A30" s="319" t="s">
        <v>158</v>
      </c>
      <c r="B30" s="320">
        <v>14374.51</v>
      </c>
      <c r="C30" s="320">
        <v>14002</v>
      </c>
      <c r="D30" s="320">
        <v>1766</v>
      </c>
      <c r="E30" s="320">
        <v>4938.18</v>
      </c>
      <c r="F30" s="320">
        <v>2.2799999999999998</v>
      </c>
      <c r="G30" s="320">
        <v>-2.59</v>
      </c>
      <c r="H30" s="320">
        <v>56.2</v>
      </c>
      <c r="I30" s="320">
        <v>51.69</v>
      </c>
      <c r="J30" s="320">
        <v>4.78</v>
      </c>
      <c r="K30" s="320">
        <v>4.12</v>
      </c>
      <c r="L30" s="320">
        <v>5.0199999999999996</v>
      </c>
      <c r="M30" s="320">
        <v>5.13</v>
      </c>
    </row>
    <row r="31" spans="1:13">
      <c r="A31" s="319" t="s">
        <v>159</v>
      </c>
      <c r="B31" s="320">
        <v>11871.72</v>
      </c>
      <c r="C31" s="320">
        <v>12475.58</v>
      </c>
      <c r="D31" s="320">
        <v>564.19000000000005</v>
      </c>
      <c r="E31" s="320">
        <v>2820.45</v>
      </c>
      <c r="F31" s="320">
        <v>4.01</v>
      </c>
      <c r="G31" s="320">
        <v>5.09</v>
      </c>
      <c r="H31" s="320">
        <v>-57.09</v>
      </c>
      <c r="I31" s="320">
        <v>-13.18</v>
      </c>
      <c r="J31" s="320">
        <v>3.95</v>
      </c>
      <c r="K31" s="320">
        <v>3.67</v>
      </c>
      <c r="L31" s="320">
        <v>1.6</v>
      </c>
      <c r="M31" s="320">
        <v>2.93</v>
      </c>
    </row>
    <row r="32" spans="1:13">
      <c r="A32" s="319" t="s">
        <v>160</v>
      </c>
      <c r="B32" s="320">
        <v>3651.3</v>
      </c>
      <c r="C32" s="320">
        <v>4499.45</v>
      </c>
      <c r="D32" s="320">
        <v>163.95</v>
      </c>
      <c r="E32" s="320">
        <v>1218.1500000000001</v>
      </c>
      <c r="F32" s="320">
        <v>10.15</v>
      </c>
      <c r="G32" s="320">
        <v>23.23</v>
      </c>
      <c r="H32" s="320">
        <v>-67.12</v>
      </c>
      <c r="I32" s="320">
        <v>11.87</v>
      </c>
      <c r="J32" s="320">
        <v>1.21</v>
      </c>
      <c r="K32" s="320">
        <v>1.32</v>
      </c>
      <c r="L32" s="320">
        <v>0.47</v>
      </c>
      <c r="M32" s="320">
        <v>1.27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108.16</v>
      </c>
      <c r="E33" s="320">
        <v>503.59</v>
      </c>
      <c r="F33" s="320">
        <v>4.5599999999999996</v>
      </c>
      <c r="G33" s="320">
        <v>-8.84</v>
      </c>
      <c r="H33" s="320">
        <v>-55.45</v>
      </c>
      <c r="I33" s="320">
        <v>-23.95</v>
      </c>
      <c r="J33" s="320">
        <v>0.95</v>
      </c>
      <c r="K33" s="320">
        <v>0.77</v>
      </c>
      <c r="L33" s="320">
        <v>0.31</v>
      </c>
      <c r="M33" s="320">
        <v>0.52</v>
      </c>
    </row>
    <row r="34" spans="1:13">
      <c r="A34" s="319" t="s">
        <v>162</v>
      </c>
      <c r="B34" s="320">
        <v>7084.87</v>
      </c>
      <c r="C34" s="320">
        <v>7227.41</v>
      </c>
      <c r="D34" s="320">
        <v>636.94000000000005</v>
      </c>
      <c r="E34" s="320">
        <v>1776.63</v>
      </c>
      <c r="F34" s="320">
        <v>1.31</v>
      </c>
      <c r="G34" s="320">
        <v>2.0099999999999998</v>
      </c>
      <c r="H34" s="320">
        <v>5.01</v>
      </c>
      <c r="I34" s="320">
        <v>7.41</v>
      </c>
      <c r="J34" s="320">
        <v>2.36</v>
      </c>
      <c r="K34" s="320">
        <v>2.13</v>
      </c>
      <c r="L34" s="320">
        <v>1.81</v>
      </c>
      <c r="M34" s="320">
        <v>1.85</v>
      </c>
    </row>
    <row r="35" spans="1:13">
      <c r="A35" s="319" t="s">
        <v>163</v>
      </c>
      <c r="B35" s="320">
        <v>3068.61</v>
      </c>
      <c r="C35" s="320">
        <v>3227.57</v>
      </c>
      <c r="D35" s="320">
        <v>280.35000000000002</v>
      </c>
      <c r="E35" s="320">
        <v>727.92</v>
      </c>
      <c r="F35" s="320">
        <v>-13.05</v>
      </c>
      <c r="G35" s="320">
        <v>5.18</v>
      </c>
      <c r="H35" s="320">
        <v>0.06</v>
      </c>
      <c r="I35" s="320">
        <v>-1.07</v>
      </c>
      <c r="J35" s="320">
        <v>1.02</v>
      </c>
      <c r="K35" s="320">
        <v>0.95</v>
      </c>
      <c r="L35" s="320">
        <v>0.8</v>
      </c>
      <c r="M35" s="320">
        <v>0.76</v>
      </c>
    </row>
    <row r="36" spans="1:13">
      <c r="A36" s="319" t="s">
        <v>164</v>
      </c>
      <c r="B36" s="320">
        <v>673.23</v>
      </c>
      <c r="C36" s="320">
        <v>814.74</v>
      </c>
      <c r="D36" s="320">
        <v>63.58</v>
      </c>
      <c r="E36" s="320">
        <v>209.54</v>
      </c>
      <c r="F36" s="320">
        <v>0.8</v>
      </c>
      <c r="G36" s="320">
        <v>21.02</v>
      </c>
      <c r="H36" s="320">
        <v>-4.68</v>
      </c>
      <c r="I36" s="320">
        <v>22.33</v>
      </c>
      <c r="J36" s="320">
        <v>0.22</v>
      </c>
      <c r="K36" s="320">
        <v>0.24</v>
      </c>
      <c r="L36" s="320">
        <v>0.18</v>
      </c>
      <c r="M36" s="320">
        <v>0.22</v>
      </c>
    </row>
    <row r="37" spans="1:13">
      <c r="A37" s="319" t="s">
        <v>165</v>
      </c>
      <c r="B37" s="320">
        <v>11334.98</v>
      </c>
      <c r="C37" s="320">
        <v>13038.58</v>
      </c>
      <c r="D37" s="320">
        <v>1329.61</v>
      </c>
      <c r="E37" s="320">
        <v>3583.46</v>
      </c>
      <c r="F37" s="320">
        <v>15.11</v>
      </c>
      <c r="G37" s="320">
        <v>15.03</v>
      </c>
      <c r="H37" s="320">
        <v>26.23</v>
      </c>
      <c r="I37" s="320">
        <v>22.17</v>
      </c>
      <c r="J37" s="320">
        <v>3.77</v>
      </c>
      <c r="K37" s="320">
        <v>3.84</v>
      </c>
      <c r="L37" s="320">
        <v>3.78</v>
      </c>
      <c r="M37" s="320">
        <v>3.73</v>
      </c>
    </row>
    <row r="38" spans="1:13">
      <c r="A38" s="319" t="s">
        <v>166</v>
      </c>
      <c r="B38" s="320">
        <v>4420.92</v>
      </c>
      <c r="C38" s="320">
        <v>5569.75</v>
      </c>
      <c r="D38" s="320">
        <v>579</v>
      </c>
      <c r="E38" s="320">
        <v>1609.15</v>
      </c>
      <c r="F38" s="320">
        <v>19.350000000000001</v>
      </c>
      <c r="G38" s="320">
        <v>25.99</v>
      </c>
      <c r="H38" s="320">
        <v>65.5</v>
      </c>
      <c r="I38" s="320">
        <v>42.05</v>
      </c>
      <c r="J38" s="320">
        <v>1.47</v>
      </c>
      <c r="K38" s="320">
        <v>1.64</v>
      </c>
      <c r="L38" s="320">
        <v>1.65</v>
      </c>
      <c r="M38" s="320">
        <v>1.67</v>
      </c>
    </row>
    <row r="39" spans="1:13">
      <c r="A39" s="319" t="s">
        <v>167</v>
      </c>
      <c r="B39" s="320">
        <v>1245.05</v>
      </c>
      <c r="C39" s="320">
        <v>1369.8</v>
      </c>
      <c r="D39" s="320">
        <v>101.71</v>
      </c>
      <c r="E39" s="320">
        <v>309.22000000000003</v>
      </c>
      <c r="F39" s="320">
        <v>7.71</v>
      </c>
      <c r="G39" s="320">
        <v>10.02</v>
      </c>
      <c r="H39" s="320">
        <v>-38.85</v>
      </c>
      <c r="I39" s="320">
        <v>-25.34</v>
      </c>
      <c r="J39" s="320">
        <v>0.41</v>
      </c>
      <c r="K39" s="320">
        <v>0.4</v>
      </c>
      <c r="L39" s="320">
        <v>0.28999999999999998</v>
      </c>
      <c r="M39" s="320">
        <v>0.32</v>
      </c>
    </row>
    <row r="40" spans="1:13">
      <c r="A40" s="319" t="s">
        <v>168</v>
      </c>
      <c r="B40" s="320">
        <v>887.42</v>
      </c>
      <c r="C40" s="320">
        <v>967.66</v>
      </c>
      <c r="D40" s="320">
        <v>61.92</v>
      </c>
      <c r="E40" s="320">
        <v>181.17</v>
      </c>
      <c r="F40" s="320">
        <v>8.11</v>
      </c>
      <c r="G40" s="320">
        <v>9.0399999999999991</v>
      </c>
      <c r="H40" s="320">
        <v>-51.72</v>
      </c>
      <c r="I40" s="320">
        <v>-42.99</v>
      </c>
      <c r="J40" s="320">
        <v>0.3</v>
      </c>
      <c r="K40" s="320">
        <v>0.28000000000000003</v>
      </c>
      <c r="L40" s="320">
        <v>0.18</v>
      </c>
      <c r="M40" s="320">
        <v>0.19</v>
      </c>
    </row>
    <row r="41" spans="1:13">
      <c r="A41" s="319" t="s">
        <v>169</v>
      </c>
      <c r="B41" s="320">
        <v>2133.69</v>
      </c>
      <c r="C41" s="320">
        <v>2587.09</v>
      </c>
      <c r="D41" s="320">
        <v>241.73</v>
      </c>
      <c r="E41" s="320">
        <v>652.92999999999995</v>
      </c>
      <c r="F41" s="320">
        <v>12.07</v>
      </c>
      <c r="G41" s="320">
        <v>21.25</v>
      </c>
      <c r="H41" s="320">
        <v>8.2100000000000009</v>
      </c>
      <c r="I41" s="320">
        <v>10.38</v>
      </c>
      <c r="J41" s="320">
        <v>0.71</v>
      </c>
      <c r="K41" s="320">
        <v>0.76</v>
      </c>
      <c r="L41" s="320">
        <v>0.69</v>
      </c>
      <c r="M41" s="320">
        <v>0.68</v>
      </c>
    </row>
    <row r="42" spans="1:13">
      <c r="A42" s="319" t="s">
        <v>170</v>
      </c>
      <c r="B42" s="320">
        <v>4197.12</v>
      </c>
      <c r="C42" s="320">
        <v>4428.54</v>
      </c>
      <c r="D42" s="320">
        <v>427.34</v>
      </c>
      <c r="E42" s="320">
        <v>1194.31</v>
      </c>
      <c r="F42" s="320">
        <v>3.03</v>
      </c>
      <c r="G42" s="320">
        <v>5.51</v>
      </c>
      <c r="H42" s="320">
        <v>14.58</v>
      </c>
      <c r="I42" s="320">
        <v>17.3</v>
      </c>
      <c r="J42" s="320">
        <v>1.4</v>
      </c>
      <c r="K42" s="320">
        <v>1.3</v>
      </c>
      <c r="L42" s="320">
        <v>1.22</v>
      </c>
      <c r="M42" s="320">
        <v>1.24</v>
      </c>
    </row>
    <row r="43" spans="1:13">
      <c r="A43" s="319" t="s">
        <v>171</v>
      </c>
      <c r="B43" s="320">
        <v>4788.16</v>
      </c>
      <c r="C43" s="320">
        <v>8129.9</v>
      </c>
      <c r="D43" s="320">
        <v>669.51</v>
      </c>
      <c r="E43" s="320">
        <v>2082.9</v>
      </c>
      <c r="F43" s="320">
        <v>-2.52</v>
      </c>
      <c r="G43" s="320">
        <v>69.790000000000006</v>
      </c>
      <c r="H43" s="320">
        <v>-35.39</v>
      </c>
      <c r="I43" s="320">
        <v>-19.11</v>
      </c>
      <c r="J43" s="320">
        <v>1.59</v>
      </c>
      <c r="K43" s="320">
        <v>2.39</v>
      </c>
      <c r="L43" s="320">
        <v>1.9</v>
      </c>
      <c r="M43" s="320">
        <v>2.17</v>
      </c>
    </row>
    <row r="44" spans="1:13">
      <c r="A44" s="319" t="s">
        <v>172</v>
      </c>
      <c r="B44" s="320">
        <v>3907.57</v>
      </c>
      <c r="C44" s="320">
        <v>7029.08</v>
      </c>
      <c r="D44" s="320">
        <v>612.59</v>
      </c>
      <c r="E44" s="320">
        <v>1876.41</v>
      </c>
      <c r="F44" s="320">
        <v>-1.73</v>
      </c>
      <c r="G44" s="320">
        <v>79.88</v>
      </c>
      <c r="H44" s="320">
        <v>-25.47</v>
      </c>
      <c r="I44" s="320">
        <v>-16.68</v>
      </c>
      <c r="J44" s="320">
        <v>1.3</v>
      </c>
      <c r="K44" s="320">
        <v>2.0699999999999998</v>
      </c>
      <c r="L44" s="320">
        <v>1.74</v>
      </c>
      <c r="M44" s="320">
        <v>1.95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</vt:lpstr>
      <vt:lpstr>ตาราง 2</vt:lpstr>
      <vt:lpstr>ตาราง 3</vt:lpstr>
      <vt:lpstr>T3_data(t)</vt:lpstr>
      <vt:lpstr>T3_data(t-1)</vt:lpstr>
      <vt:lpstr>ตาราง 4</vt:lpstr>
      <vt:lpstr>T4_data</vt:lpstr>
      <vt:lpstr>ตาราง 5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1'!Print_Area</vt:lpstr>
      <vt:lpstr>'ตาราง 2'!Print_Area</vt:lpstr>
      <vt:lpstr>'ตาราง 3'!Print_Area</vt:lpstr>
      <vt:lpstr>'ตาราง 4'!Print_Area</vt:lpstr>
      <vt:lpstr>'ตาราง 5'!Print_Area</vt:lpstr>
      <vt:lpstr>'ตาราง 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2026-04-20T07:16:34Z</cp:lastPrinted>
  <dcterms:created xsi:type="dcterms:W3CDTF">2000-06-22T13:10:24Z</dcterms:created>
  <dcterms:modified xsi:type="dcterms:W3CDTF">2026-04-23T07:17:42Z</dcterms:modified>
  <cp:category/>
  <cp:contentStatus/>
</cp:coreProperties>
</file>